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Swscsv01\共有\HP関連\申請書（通常用）\"/>
    </mc:Choice>
  </mc:AlternateContent>
  <xr:revisionPtr revIDLastSave="0" documentId="13_ncr:1_{9C0CF2F8-C7AA-49AD-B986-9BB7098D15D5}" xr6:coauthVersionLast="47" xr6:coauthVersionMax="47" xr10:uidLastSave="{00000000-0000-0000-0000-000000000000}"/>
  <bookViews>
    <workbookView xWindow="-120" yWindow="-120" windowWidth="20730" windowHeight="11040" xr2:uid="{733D5DA0-9D77-4930-A6F8-473224049AB2}"/>
  </bookViews>
  <sheets>
    <sheet name="健診" sheetId="5" r:id="rId1"/>
    <sheet name="データ " sheetId="6" r:id="rId2"/>
  </sheets>
  <definedNames>
    <definedName name="国保用リスト">健診!$X$10:$X$14</definedName>
    <definedName name="通常リスト">健診!$Q$10:$Q$14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5" l="1" a="1"/>
  <c r="H10" i="5" s="1"/>
  <c r="I10" i="5" s="1"/>
  <c r="L10" i="5" s="1"/>
  <c r="F7" i="5" s="1"/>
  <c r="H14" i="5" a="1"/>
  <c r="H14" i="5" s="1"/>
  <c r="I14" i="5" s="1"/>
  <c r="L14" i="5" s="1"/>
  <c r="H13" i="5" a="1"/>
  <c r="H13" i="5" s="1"/>
  <c r="I13" i="5" s="1"/>
  <c r="L13" i="5" s="1"/>
  <c r="H12" i="5" a="1"/>
  <c r="H12" i="5" s="1"/>
  <c r="I12" i="5" s="1"/>
  <c r="L12" i="5" s="1"/>
  <c r="H11" i="5" a="1"/>
  <c r="H11" i="5" s="1"/>
  <c r="I11" i="5" s="1"/>
  <c r="L11" i="5" s="1"/>
  <c r="M11" i="5"/>
  <c r="N11" i="5"/>
  <c r="M12" i="5"/>
  <c r="N12" i="5"/>
  <c r="M13" i="5"/>
  <c r="N13" i="5"/>
  <c r="M14" i="5"/>
  <c r="N14" i="5"/>
  <c r="N10" i="5"/>
  <c r="M10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<sst xmlns="http://schemas.openxmlformats.org/spreadsheetml/2006/main" count="77" uniqueCount="71">
  <si>
    <t>事業所番号</t>
    <rPh sb="0" eb="3">
      <t>ジギョウショ</t>
    </rPh>
    <rPh sb="3" eb="5">
      <t>バンゴウ</t>
    </rPh>
    <phoneticPr fontId="1"/>
  </si>
  <si>
    <t>事業所名</t>
    <rPh sb="0" eb="3">
      <t>ジギョウショ</t>
    </rPh>
    <rPh sb="3" eb="4">
      <t>メイ</t>
    </rPh>
    <phoneticPr fontId="1"/>
  </si>
  <si>
    <t>会員番号</t>
    <rPh sb="0" eb="2">
      <t>カイイン</t>
    </rPh>
    <rPh sb="2" eb="4">
      <t>バンゴウ</t>
    </rPh>
    <phoneticPr fontId="1"/>
  </si>
  <si>
    <t>会員名</t>
    <rPh sb="0" eb="2">
      <t>カイイン</t>
    </rPh>
    <rPh sb="2" eb="3">
      <t>メイ</t>
    </rPh>
    <phoneticPr fontId="1"/>
  </si>
  <si>
    <t>健診種類</t>
    <rPh sb="0" eb="2">
      <t>ケンシン</t>
    </rPh>
    <rPh sb="2" eb="4">
      <t>シュルイ</t>
    </rPh>
    <phoneticPr fontId="1"/>
  </si>
  <si>
    <t>金額</t>
    <rPh sb="0" eb="2">
      <t>キンガク</t>
    </rPh>
    <phoneticPr fontId="1"/>
  </si>
  <si>
    <t>助成金額</t>
    <rPh sb="0" eb="2">
      <t>ジョセイ</t>
    </rPh>
    <rPh sb="2" eb="4">
      <t>キンガク</t>
    </rPh>
    <phoneticPr fontId="1"/>
  </si>
  <si>
    <t>国保人間ドック</t>
    <rPh sb="0" eb="2">
      <t>コクホ</t>
    </rPh>
    <rPh sb="2" eb="4">
      <t>ニンゲン</t>
    </rPh>
    <phoneticPr fontId="1"/>
  </si>
  <si>
    <t>ひまわり健診</t>
    <rPh sb="4" eb="6">
      <t>ケンシン</t>
    </rPh>
    <phoneticPr fontId="1"/>
  </si>
  <si>
    <t>後期高齢者医療制度</t>
    <rPh sb="0" eb="2">
      <t>コウキ</t>
    </rPh>
    <rPh sb="2" eb="5">
      <t>コウレイシャ</t>
    </rPh>
    <rPh sb="5" eb="7">
      <t>イリョウ</t>
    </rPh>
    <rPh sb="7" eb="9">
      <t>セイド</t>
    </rPh>
    <phoneticPr fontId="1"/>
  </si>
  <si>
    <t>一般健診</t>
    <rPh sb="0" eb="2">
      <t>イッパン</t>
    </rPh>
    <rPh sb="2" eb="4">
      <t>ケンシン</t>
    </rPh>
    <phoneticPr fontId="1"/>
  </si>
  <si>
    <t>付加健診</t>
    <rPh sb="0" eb="2">
      <t>フカ</t>
    </rPh>
    <rPh sb="2" eb="4">
      <t>ケンシン</t>
    </rPh>
    <phoneticPr fontId="1"/>
  </si>
  <si>
    <t>A</t>
    <phoneticPr fontId="1"/>
  </si>
  <si>
    <t>B</t>
    <phoneticPr fontId="1"/>
  </si>
  <si>
    <t>C</t>
    <phoneticPr fontId="1"/>
  </si>
  <si>
    <t>合計金額</t>
    <rPh sb="0" eb="2">
      <t>ゴウケイ</t>
    </rPh>
    <rPh sb="2" eb="4">
      <t>キンガク</t>
    </rPh>
    <phoneticPr fontId="1"/>
  </si>
  <si>
    <t>D</t>
    <phoneticPr fontId="1"/>
  </si>
  <si>
    <t>E</t>
    <phoneticPr fontId="1"/>
  </si>
  <si>
    <t>保険区分</t>
    <rPh sb="0" eb="2">
      <t>ホケン</t>
    </rPh>
    <rPh sb="2" eb="4">
      <t>クブン</t>
    </rPh>
    <phoneticPr fontId="1"/>
  </si>
  <si>
    <t>その他</t>
    <rPh sb="2" eb="3">
      <t>タ</t>
    </rPh>
    <phoneticPr fontId="1"/>
  </si>
  <si>
    <t>電話番号</t>
  </si>
  <si>
    <t>鳥取銀行</t>
    <rPh sb="0" eb="2">
      <t>トットリ</t>
    </rPh>
    <rPh sb="2" eb="4">
      <t>ギンコウ</t>
    </rPh>
    <phoneticPr fontId="1"/>
  </si>
  <si>
    <t>山陰合同銀行</t>
    <rPh sb="0" eb="6">
      <t>サンインゴウドウギンコウ</t>
    </rPh>
    <phoneticPr fontId="1"/>
  </si>
  <si>
    <t>口座番号</t>
    <rPh sb="0" eb="2">
      <t>コウザ</t>
    </rPh>
    <rPh sb="2" eb="4">
      <t>バンゴウ</t>
    </rPh>
    <phoneticPr fontId="1"/>
  </si>
  <si>
    <t>金融機関名</t>
    <rPh sb="0" eb="2">
      <t>キンユウ</t>
    </rPh>
    <rPh sb="2" eb="4">
      <t>キカン</t>
    </rPh>
    <rPh sb="4" eb="5">
      <t>メイ</t>
    </rPh>
    <phoneticPr fontId="1"/>
  </si>
  <si>
    <t>本・支店名</t>
    <rPh sb="0" eb="1">
      <t>ホン</t>
    </rPh>
    <rPh sb="2" eb="4">
      <t>シテン</t>
    </rPh>
    <rPh sb="4" eb="5">
      <t>メイ</t>
    </rPh>
    <phoneticPr fontId="1"/>
  </si>
  <si>
    <t>口座名義</t>
    <rPh sb="0" eb="2">
      <t>コウザ</t>
    </rPh>
    <rPh sb="2" eb="4">
      <t>メイギ</t>
    </rPh>
    <phoneticPr fontId="1"/>
  </si>
  <si>
    <t>処　　理</t>
  </si>
  <si>
    <t>局　長</t>
  </si>
  <si>
    <t>担　当</t>
  </si>
  <si>
    <t>合　　議</t>
  </si>
  <si>
    <t>受　付　印</t>
  </si>
  <si>
    <t>鳥取信用金庫</t>
    <rPh sb="0" eb="2">
      <t>トットリ</t>
    </rPh>
    <rPh sb="2" eb="4">
      <t>シンヨウ</t>
    </rPh>
    <rPh sb="4" eb="6">
      <t>キンコ</t>
    </rPh>
    <phoneticPr fontId="1"/>
  </si>
  <si>
    <t>下記の通り、健診を受診したので、必要書類を添付し助成金を請求します。</t>
  </si>
  <si>
    <t>※	ひまわりセンターの会員が助成の対象です。</t>
    <phoneticPr fontId="1"/>
  </si>
  <si>
    <t>※	必要添付書類</t>
    <phoneticPr fontId="1"/>
  </si>
  <si>
    <t>・	国保 → 受診票(写)、領収書(写)</t>
    <phoneticPr fontId="1"/>
  </si>
  <si>
    <t>・	その他 → 受診票または請求書(写)、領収書(写)　　</t>
    <phoneticPr fontId="1"/>
  </si>
  <si>
    <r>
      <t>・</t>
    </r>
    <r>
      <rPr>
        <sz val="7"/>
        <color theme="1"/>
        <rFont val="HG丸ｺﾞｼｯｸM-PRO"/>
        <family val="3"/>
        <charset val="128"/>
      </rPr>
      <t xml:space="preserve"> </t>
    </r>
    <r>
      <rPr>
        <sz val="10"/>
        <color theme="1"/>
        <rFont val="HG丸ｺﾞｼｯｸM-PRO"/>
        <family val="3"/>
        <charset val="128"/>
      </rPr>
      <t>協会けんぽ → 健診予定者名簿(写)または受診日・受診者名の記載された通知書、領収書(写)</t>
    </r>
  </si>
  <si>
    <t>口座種別</t>
    <rPh sb="0" eb="2">
      <t>コウザ</t>
    </rPh>
    <rPh sb="2" eb="4">
      <t>シュベツ</t>
    </rPh>
    <phoneticPr fontId="1"/>
  </si>
  <si>
    <t>当座</t>
    <rPh sb="0" eb="2">
      <t>トウザ</t>
    </rPh>
    <phoneticPr fontId="1"/>
  </si>
  <si>
    <t>普通</t>
    <rPh sb="0" eb="2">
      <t>フツウ</t>
    </rPh>
    <phoneticPr fontId="1"/>
  </si>
  <si>
    <t>協会けんぽ</t>
    <rPh sb="0" eb="2">
      <t>キョウカイ</t>
    </rPh>
    <phoneticPr fontId="1"/>
  </si>
  <si>
    <t>組合健康保険</t>
    <rPh sb="2" eb="4">
      <t>ケンコウ</t>
    </rPh>
    <rPh sb="4" eb="6">
      <t>ホケン</t>
    </rPh>
    <phoneticPr fontId="1"/>
  </si>
  <si>
    <t>協会けんぽ被扶養者</t>
    <rPh sb="0" eb="2">
      <t>キョウカイ</t>
    </rPh>
    <rPh sb="5" eb="6">
      <t>ヒ</t>
    </rPh>
    <rPh sb="6" eb="9">
      <t>フヨウシャ</t>
    </rPh>
    <phoneticPr fontId="1"/>
  </si>
  <si>
    <t>組合健康保険被扶養者</t>
    <rPh sb="0" eb="2">
      <t>クミアイ</t>
    </rPh>
    <rPh sb="2" eb="4">
      <t>ケンコウ</t>
    </rPh>
    <rPh sb="4" eb="6">
      <t>ホケン</t>
    </rPh>
    <rPh sb="6" eb="10">
      <t>ヒフヨウシャ</t>
    </rPh>
    <phoneticPr fontId="1"/>
  </si>
  <si>
    <t>国民健康保険</t>
    <rPh sb="0" eb="2">
      <t>コクミン</t>
    </rPh>
    <rPh sb="2" eb="4">
      <t>ケンコウ</t>
    </rPh>
    <rPh sb="4" eb="6">
      <t>ホケン</t>
    </rPh>
    <phoneticPr fontId="1"/>
  </si>
  <si>
    <t>共済組合被扶養者</t>
    <rPh sb="0" eb="2">
      <t>キョウサイ</t>
    </rPh>
    <rPh sb="2" eb="4">
      <t>クミアイ</t>
    </rPh>
    <rPh sb="4" eb="8">
      <t>ヒフヨウシャ</t>
    </rPh>
    <phoneticPr fontId="1"/>
  </si>
  <si>
    <t>全国歯科医師国保組合</t>
    <rPh sb="0" eb="2">
      <t>ゼンコク</t>
    </rPh>
    <rPh sb="2" eb="4">
      <t>シカ</t>
    </rPh>
    <rPh sb="4" eb="6">
      <t>イシ</t>
    </rPh>
    <rPh sb="6" eb="8">
      <t>コクホ</t>
    </rPh>
    <rPh sb="8" eb="10">
      <t>クミアイ</t>
    </rPh>
    <phoneticPr fontId="1"/>
  </si>
  <si>
    <t>申請日</t>
    <rPh sb="0" eb="2">
      <t>シンセイ</t>
    </rPh>
    <rPh sb="2" eb="3">
      <t>ビ</t>
    </rPh>
    <phoneticPr fontId="1"/>
  </si>
  <si>
    <t>生活習慣病予防健診</t>
    <rPh sb="0" eb="2">
      <t>セイカツ</t>
    </rPh>
    <rPh sb="2" eb="4">
      <t>シュウカン</t>
    </rPh>
    <rPh sb="4" eb="5">
      <t>ビョウ</t>
    </rPh>
    <rPh sb="5" eb="7">
      <t>ヨボウ</t>
    </rPh>
    <rPh sb="7" eb="9">
      <t>ケンシン</t>
    </rPh>
    <phoneticPr fontId="1"/>
  </si>
  <si>
    <t>医療機関</t>
    <rPh sb="0" eb="2">
      <t>イリョウ</t>
    </rPh>
    <rPh sb="2" eb="4">
      <t>キカン</t>
    </rPh>
    <phoneticPr fontId="1"/>
  </si>
  <si>
    <t>日付</t>
    <rPh sb="0" eb="2">
      <t>ヒヅケ</t>
    </rPh>
    <phoneticPr fontId="1"/>
  </si>
  <si>
    <t>コード</t>
    <phoneticPr fontId="1"/>
  </si>
  <si>
    <t>鳥取赤十字病院</t>
    <rPh sb="0" eb="2">
      <t>トットリ</t>
    </rPh>
    <rPh sb="2" eb="5">
      <t>セキジュウジ</t>
    </rPh>
    <rPh sb="5" eb="7">
      <t>ビョウイン</t>
    </rPh>
    <phoneticPr fontId="1"/>
  </si>
  <si>
    <t>鳥取県立中央病院</t>
    <rPh sb="0" eb="2">
      <t>トットリ</t>
    </rPh>
    <rPh sb="2" eb="4">
      <t>ケンリツ</t>
    </rPh>
    <rPh sb="4" eb="6">
      <t>チュウオウ</t>
    </rPh>
    <rPh sb="6" eb="8">
      <t>ビョウイン</t>
    </rPh>
    <phoneticPr fontId="1"/>
  </si>
  <si>
    <t>鳥取市立病院</t>
    <rPh sb="0" eb="3">
      <t>トットリシ</t>
    </rPh>
    <rPh sb="3" eb="4">
      <t>リツ</t>
    </rPh>
    <rPh sb="4" eb="6">
      <t>ビョウイン</t>
    </rPh>
    <phoneticPr fontId="1"/>
  </si>
  <si>
    <t>中国労働衛生協会</t>
    <rPh sb="0" eb="2">
      <t>チュウゴク</t>
    </rPh>
    <rPh sb="2" eb="4">
      <t>ロウドウ</t>
    </rPh>
    <rPh sb="4" eb="6">
      <t>エイセイ</t>
    </rPh>
    <rPh sb="6" eb="8">
      <t>キョウカイ</t>
    </rPh>
    <phoneticPr fontId="1"/>
  </si>
  <si>
    <t>尾崎病院</t>
    <rPh sb="0" eb="2">
      <t>オサキ</t>
    </rPh>
    <rPh sb="2" eb="4">
      <t>ビョウイン</t>
    </rPh>
    <phoneticPr fontId="1"/>
  </si>
  <si>
    <t>鳥取北クリニック</t>
    <rPh sb="0" eb="2">
      <t>トットリ</t>
    </rPh>
    <rPh sb="2" eb="3">
      <t>キタ</t>
    </rPh>
    <phoneticPr fontId="1"/>
  </si>
  <si>
    <t>鳥取生協病院</t>
    <rPh sb="0" eb="2">
      <t>トットリ</t>
    </rPh>
    <rPh sb="2" eb="4">
      <t>セイキョウ</t>
    </rPh>
    <rPh sb="4" eb="6">
      <t>ビョウイン</t>
    </rPh>
    <phoneticPr fontId="1"/>
  </si>
  <si>
    <t>智頭病院</t>
    <rPh sb="0" eb="2">
      <t>チズ</t>
    </rPh>
    <rPh sb="2" eb="4">
      <t>ビョウイン</t>
    </rPh>
    <phoneticPr fontId="1"/>
  </si>
  <si>
    <t>イナバ財団メディカルセンター</t>
    <rPh sb="3" eb="5">
      <t>ザイダン</t>
    </rPh>
    <phoneticPr fontId="1"/>
  </si>
  <si>
    <t>千代水の森おなかと内科のクリニック</t>
    <rPh sb="0" eb="2">
      <t>チヨ</t>
    </rPh>
    <rPh sb="2" eb="3">
      <t>ミズ</t>
    </rPh>
    <rPh sb="4" eb="5">
      <t>モリ</t>
    </rPh>
    <rPh sb="9" eb="11">
      <t>ナイカ</t>
    </rPh>
    <phoneticPr fontId="1"/>
  </si>
  <si>
    <t>鳥取県保健事業団</t>
    <rPh sb="0" eb="3">
      <t>トットリケン</t>
    </rPh>
    <rPh sb="3" eb="5">
      <t>ホケン</t>
    </rPh>
    <rPh sb="5" eb="8">
      <t>ジギョウダン</t>
    </rPh>
    <phoneticPr fontId="1"/>
  </si>
  <si>
    <t xml:space="preserve"> </t>
    <phoneticPr fontId="1"/>
  </si>
  <si>
    <t>振込先口座情報</t>
    <rPh sb="0" eb="3">
      <t>フリコミサキ</t>
    </rPh>
    <rPh sb="3" eb="5">
      <t>コウザ</t>
    </rPh>
    <rPh sb="5" eb="7">
      <t>ジョウホウ</t>
    </rPh>
    <phoneticPr fontId="1"/>
  </si>
  <si>
    <t>一般財団法人鳥取市中小企業勤労者福祉サービスセンター　御中</t>
    <rPh sb="27" eb="29">
      <t>オンチュウ</t>
    </rPh>
    <phoneticPr fontId="1"/>
  </si>
  <si>
    <t xml:space="preserve">                           健診受診助成金請求書 (個人用）</t>
    <rPh sb="39" eb="42">
      <t>コジンヨウ</t>
    </rPh>
    <phoneticPr fontId="1"/>
  </si>
  <si>
    <t>申請⑤-2</t>
    <rPh sb="0" eb="2">
      <t>シンセイ</t>
    </rPh>
    <phoneticPr fontId="1"/>
  </si>
  <si>
    <t>請求者氏名</t>
    <rPh sb="0" eb="3">
      <t>セイキュウシャ</t>
    </rPh>
    <rPh sb="3" eb="5">
      <t>シメイ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</si>
</sst>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000"/>
    <numFmt numFmtId="177" formatCode="&quot;¥&quot;0,000"/>
    <numFmt numFmtId="178" formatCode="[$]ggge&quot;年&quot;m&quot;月&quot;d&quot;日&quot;;@" x16r2:formatCode16="[$-ja-JP-x-gannen]ggge&quot;年&quot;m&quot;月&quot;d&quot;日&quot;;@"/>
    <numFmt numFmtId="179" formatCode="m/d;@"/>
    <numFmt numFmtId="180" formatCode="00"/>
    <numFmt numFmtId="181" formatCode="000000"/>
  </numFmts>
  <fonts count="2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b/>
      <sz val="18"/>
      <color theme="1"/>
      <name val="Calibri"/>
      <family val="2"/>
      <charset val="1"/>
    </font>
    <font>
      <sz val="11"/>
      <color theme="1"/>
      <name val="游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sz val="10.5"/>
      <color theme="1"/>
      <name val="HG丸ｺﾞｼｯｸM-PRO"/>
      <family val="3"/>
      <charset val="128"/>
    </font>
    <font>
      <b/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11"/>
      <color rgb="FF000000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sz val="8"/>
      <color theme="1"/>
      <name val="ＭＳ Ｐゴシック"/>
      <family val="3"/>
      <charset val="128"/>
    </font>
    <font>
      <sz val="10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u val="double"/>
      <sz val="10.5"/>
      <color theme="1"/>
      <name val="ＭＳ Ｐゴシック"/>
      <family val="3"/>
      <charset val="128"/>
    </font>
    <font>
      <sz val="18"/>
      <color theme="1"/>
      <name val="HG丸ｺﾞｼｯｸM-PRO"/>
      <family val="3"/>
      <charset val="128"/>
    </font>
    <font>
      <sz val="9"/>
      <color theme="0" tint="-0.499984740745262"/>
      <name val="HG丸ｺﾞｼｯｸM-PRO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8"/>
      <color theme="1"/>
      <name val="HGPｺﾞｼｯｸE"/>
      <family val="3"/>
      <charset val="128"/>
    </font>
    <font>
      <sz val="7"/>
      <color theme="1"/>
      <name val="HG丸ｺﾞｼｯｸM-PRO"/>
      <family val="3"/>
      <charset val="128"/>
    </font>
    <font>
      <sz val="11"/>
      <color theme="1"/>
      <name val="游ゴシック"/>
      <family val="3"/>
      <charset val="128"/>
      <scheme val="minor"/>
    </font>
    <font>
      <sz val="10.5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0"/>
      <color rgb="FF000000"/>
      <name val="HG丸ｺﾞｼｯｸM-PRO"/>
      <family val="3"/>
      <charset val="128"/>
    </font>
    <font>
      <sz val="11"/>
      <color rgb="FF00000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10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1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0" fillId="0" borderId="1" xfId="0" applyBorder="1">
      <alignment vertical="center"/>
    </xf>
    <xf numFmtId="176" fontId="0" fillId="0" borderId="0" xfId="0" applyNumberFormat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38" fontId="0" fillId="0" borderId="0" xfId="1" applyFont="1" applyBorder="1" applyAlignment="1" applyProtection="1">
      <alignment horizontal="center" vertical="center"/>
    </xf>
    <xf numFmtId="38" fontId="0" fillId="0" borderId="0" xfId="1" applyFont="1" applyFill="1" applyBorder="1" applyAlignment="1" applyProtection="1">
      <alignment horizontal="center" vertical="center"/>
    </xf>
    <xf numFmtId="0" fontId="0" fillId="0" borderId="4" xfId="0" applyBorder="1">
      <alignment vertical="center"/>
    </xf>
    <xf numFmtId="0" fontId="11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0" borderId="6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4" xfId="0" applyFont="1" applyBorder="1" applyAlignment="1">
      <alignment vertical="center" wrapText="1"/>
    </xf>
    <xf numFmtId="0" fontId="12" fillId="0" borderId="8" xfId="0" applyFont="1" applyBorder="1" applyAlignment="1">
      <alignment horizontal="center" vertical="center" textRotation="255" wrapText="1"/>
    </xf>
    <xf numFmtId="0" fontId="12" fillId="0" borderId="9" xfId="0" applyFont="1" applyBorder="1" applyAlignment="1">
      <alignment horizontal="center" vertical="center" wrapText="1"/>
    </xf>
    <xf numFmtId="0" fontId="12" fillId="0" borderId="12" xfId="0" applyFont="1" applyBorder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13" fillId="0" borderId="9" xfId="0" applyFont="1" applyBorder="1" applyAlignment="1">
      <alignment horizontal="justify" vertical="center" wrapText="1"/>
    </xf>
    <xf numFmtId="0" fontId="12" fillId="0" borderId="11" xfId="0" applyFont="1" applyBorder="1" applyAlignment="1">
      <alignment horizontal="center" vertical="center" textRotation="255" wrapText="1"/>
    </xf>
    <xf numFmtId="0" fontId="0" fillId="0" borderId="10" xfId="0" applyBorder="1">
      <alignment vertical="center"/>
    </xf>
    <xf numFmtId="0" fontId="12" fillId="0" borderId="13" xfId="0" applyFont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0" fillId="0" borderId="8" xfId="0" applyBorder="1">
      <alignment vertical="center"/>
    </xf>
    <xf numFmtId="0" fontId="7" fillId="0" borderId="0" xfId="0" applyFont="1" applyAlignment="1">
      <alignment horizontal="center" vertical="center"/>
    </xf>
    <xf numFmtId="176" fontId="0" fillId="2" borderId="1" xfId="0" applyNumberFormat="1" applyFill="1" applyBorder="1" applyAlignment="1" applyProtection="1">
      <alignment horizontal="center" vertical="center" shrinkToFit="1"/>
      <protection locked="0"/>
    </xf>
    <xf numFmtId="0" fontId="0" fillId="2" borderId="1" xfId="0" applyFill="1" applyBorder="1" applyAlignment="1" applyProtection="1">
      <alignment horizontal="center" vertical="center" shrinkToFit="1"/>
      <protection locked="0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38" fontId="0" fillId="2" borderId="1" xfId="1" applyFont="1" applyFill="1" applyBorder="1" applyAlignment="1" applyProtection="1">
      <alignment horizontal="center" vertical="center" shrinkToFit="1"/>
      <protection locked="0"/>
    </xf>
    <xf numFmtId="0" fontId="12" fillId="0" borderId="12" xfId="0" applyFont="1" applyBorder="1" applyAlignment="1">
      <alignment horizontal="center" vertical="center" textRotation="255" wrapText="1"/>
    </xf>
    <xf numFmtId="0" fontId="12" fillId="0" borderId="13" xfId="0" applyFont="1" applyBorder="1" applyAlignment="1">
      <alignment horizontal="center" vertical="center" textRotation="255" wrapText="1"/>
    </xf>
    <xf numFmtId="0" fontId="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179" fontId="0" fillId="2" borderId="1" xfId="0" applyNumberFormat="1" applyFill="1" applyBorder="1" applyAlignment="1" applyProtection="1">
      <alignment horizontal="center" vertical="center" shrinkToFit="1"/>
      <protection locked="0"/>
    </xf>
    <xf numFmtId="180" fontId="0" fillId="0" borderId="0" xfId="0" applyNumberFormat="1">
      <alignment vertical="center"/>
    </xf>
    <xf numFmtId="180" fontId="21" fillId="0" borderId="0" xfId="0" applyNumberFormat="1" applyFont="1" applyAlignment="1">
      <alignment vertical="center" wrapText="1"/>
    </xf>
    <xf numFmtId="180" fontId="0" fillId="0" borderId="1" xfId="0" applyNumberFormat="1" applyBorder="1" applyAlignment="1">
      <alignment horizontal="center" vertical="center"/>
    </xf>
    <xf numFmtId="0" fontId="16" fillId="0" borderId="0" xfId="0" applyFont="1">
      <alignment vertical="center"/>
    </xf>
    <xf numFmtId="0" fontId="18" fillId="0" borderId="0" xfId="0" applyFont="1">
      <alignment vertical="center"/>
    </xf>
    <xf numFmtId="38" fontId="0" fillId="0" borderId="1" xfId="1" applyFont="1" applyFill="1" applyBorder="1" applyAlignment="1" applyProtection="1">
      <alignment horizontal="center" vertical="center"/>
      <protection hidden="1"/>
    </xf>
    <xf numFmtId="180" fontId="0" fillId="0" borderId="2" xfId="1" applyNumberFormat="1" applyFont="1" applyFill="1" applyBorder="1" applyAlignment="1" applyProtection="1">
      <alignment horizontal="center" vertical="center" shrinkToFit="1"/>
      <protection hidden="1"/>
    </xf>
    <xf numFmtId="180" fontId="8" fillId="0" borderId="3" xfId="1" applyNumberFormat="1" applyFont="1" applyFill="1" applyBorder="1" applyAlignment="1" applyProtection="1">
      <alignment horizontal="center" vertical="center" shrinkToFit="1"/>
      <protection hidden="1"/>
    </xf>
    <xf numFmtId="0" fontId="0" fillId="2" borderId="6" xfId="0" applyFill="1" applyBorder="1" applyAlignment="1" applyProtection="1">
      <alignment vertical="center" shrinkToFit="1"/>
      <protection locked="0"/>
    </xf>
    <xf numFmtId="0" fontId="0" fillId="0" borderId="6" xfId="0" applyBorder="1">
      <alignment vertical="center"/>
    </xf>
    <xf numFmtId="0" fontId="9" fillId="0" borderId="0" xfId="0" applyFont="1" applyAlignment="1">
      <alignment horizontal="right" vertical="center" readingOrder="1"/>
    </xf>
    <xf numFmtId="178" fontId="6" fillId="3" borderId="0" xfId="0" applyNumberFormat="1" applyFont="1" applyFill="1">
      <alignment vertical="center"/>
    </xf>
    <xf numFmtId="0" fontId="9" fillId="0" borderId="2" xfId="0" applyFont="1" applyBorder="1" applyAlignment="1">
      <alignment horizontal="center" vertical="center" readingOrder="1"/>
    </xf>
    <xf numFmtId="0" fontId="9" fillId="0" borderId="6" xfId="0" applyFont="1" applyBorder="1" applyAlignment="1">
      <alignment horizontal="center" vertical="center" readingOrder="1"/>
    </xf>
    <xf numFmtId="0" fontId="9" fillId="0" borderId="3" xfId="0" applyFont="1" applyBorder="1" applyAlignment="1">
      <alignment horizontal="center" vertical="center" readingOrder="1"/>
    </xf>
    <xf numFmtId="49" fontId="23" fillId="2" borderId="2" xfId="0" applyNumberFormat="1" applyFont="1" applyFill="1" applyBorder="1" applyAlignment="1" applyProtection="1">
      <alignment horizontal="center" vertical="center" readingOrder="1"/>
      <protection locked="0"/>
    </xf>
    <xf numFmtId="49" fontId="23" fillId="2" borderId="6" xfId="0" applyNumberFormat="1" applyFont="1" applyFill="1" applyBorder="1" applyAlignment="1" applyProtection="1">
      <alignment horizontal="center" vertical="center" readingOrder="1"/>
      <protection locked="0"/>
    </xf>
    <xf numFmtId="49" fontId="23" fillId="2" borderId="3" xfId="0" applyNumberFormat="1" applyFont="1" applyFill="1" applyBorder="1" applyAlignment="1" applyProtection="1">
      <alignment horizontal="center" vertical="center" readingOrder="1"/>
      <protection locked="0"/>
    </xf>
    <xf numFmtId="0" fontId="23" fillId="2" borderId="2" xfId="0" applyFont="1" applyFill="1" applyBorder="1" applyAlignment="1" applyProtection="1">
      <alignment horizontal="center" vertical="center" readingOrder="1"/>
      <protection locked="0"/>
    </xf>
    <xf numFmtId="0" fontId="23" fillId="2" borderId="6" xfId="0" applyFont="1" applyFill="1" applyBorder="1" applyAlignment="1" applyProtection="1">
      <alignment horizontal="center" vertical="center" readingOrder="1"/>
      <protection locked="0"/>
    </xf>
    <xf numFmtId="0" fontId="23" fillId="2" borderId="3" xfId="0" applyFont="1" applyFill="1" applyBorder="1" applyAlignment="1" applyProtection="1">
      <alignment horizontal="center" vertical="center" readingOrder="1"/>
      <protection locked="0"/>
    </xf>
    <xf numFmtId="177" fontId="3" fillId="0" borderId="1" xfId="1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0" fillId="2" borderId="1" xfId="0" applyFont="1" applyFill="1" applyBorder="1" applyAlignment="1" applyProtection="1">
      <alignment horizontal="center" vertical="center" shrinkToFit="1"/>
      <protection locked="0"/>
    </xf>
    <xf numFmtId="0" fontId="22" fillId="0" borderId="2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 applyProtection="1">
      <alignment horizontal="center" vertical="center" shrinkToFit="1"/>
      <protection locked="0"/>
    </xf>
    <xf numFmtId="0" fontId="0" fillId="2" borderId="6" xfId="0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78" fontId="6" fillId="2" borderId="0" xfId="0" applyNumberFormat="1" applyFont="1" applyFill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24" fillId="2" borderId="1" xfId="0" applyFont="1" applyFill="1" applyBorder="1" applyAlignment="1" applyProtection="1">
      <alignment horizontal="center" vertical="center" shrinkToFit="1" readingOrder="1"/>
      <protection locked="0"/>
    </xf>
    <xf numFmtId="0" fontId="9" fillId="2" borderId="1" xfId="0" applyFont="1" applyFill="1" applyBorder="1" applyAlignment="1" applyProtection="1">
      <alignment horizontal="center" vertical="center" shrinkToFit="1" readingOrder="1"/>
      <protection locked="0"/>
    </xf>
    <xf numFmtId="0" fontId="12" fillId="0" borderId="7" xfId="0" applyFont="1" applyBorder="1" applyAlignment="1">
      <alignment horizontal="center" vertical="center" textRotation="255" wrapText="1"/>
    </xf>
    <xf numFmtId="0" fontId="12" fillId="0" borderId="8" xfId="0" applyFont="1" applyBorder="1" applyAlignment="1">
      <alignment horizontal="center" vertical="center" textRotation="255" wrapText="1"/>
    </xf>
    <xf numFmtId="0" fontId="12" fillId="0" borderId="11" xfId="0" applyFont="1" applyBorder="1" applyAlignment="1">
      <alignment horizontal="center" vertical="center" textRotation="255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0" fillId="2" borderId="1" xfId="0" applyFill="1" applyBorder="1" applyAlignment="1" applyProtection="1">
      <alignment horizontal="center" vertical="center" shrinkToFit="1"/>
      <protection locked="0"/>
    </xf>
    <xf numFmtId="0" fontId="0" fillId="0" borderId="3" xfId="0" applyBorder="1" applyAlignment="1">
      <alignment horizontal="center" vertical="center"/>
    </xf>
    <xf numFmtId="176" fontId="0" fillId="2" borderId="2" xfId="0" applyNumberFormat="1" applyFill="1" applyBorder="1" applyAlignment="1" applyProtection="1">
      <alignment horizontal="center" vertical="center" shrinkToFit="1"/>
      <protection locked="0"/>
    </xf>
    <xf numFmtId="176" fontId="0" fillId="2" borderId="3" xfId="0" applyNumberFormat="1" applyFill="1" applyBorder="1" applyAlignment="1" applyProtection="1">
      <alignment horizontal="center" vertical="center" shrinkToFit="1"/>
      <protection locked="0"/>
    </xf>
    <xf numFmtId="181" fontId="0" fillId="2" borderId="1" xfId="0" applyNumberFormat="1" applyFill="1" applyBorder="1" applyAlignment="1" applyProtection="1">
      <alignment horizontal="center" vertical="center"/>
      <protection locked="0"/>
    </xf>
    <xf numFmtId="0" fontId="12" fillId="0" borderId="1" xfId="0" applyFont="1" applyBorder="1" applyAlignment="1">
      <alignment horizontal="center" vertical="center" wrapText="1"/>
    </xf>
    <xf numFmtId="0" fontId="0" fillId="2" borderId="11" xfId="0" applyFill="1" applyBorder="1" applyAlignment="1" applyProtection="1">
      <alignment horizontal="center" vertical="center" shrinkToFit="1"/>
      <protection locked="0"/>
    </xf>
    <xf numFmtId="0" fontId="0" fillId="2" borderId="5" xfId="0" applyFill="1" applyBorder="1" applyAlignment="1" applyProtection="1">
      <alignment horizontal="center" vertical="center" shrinkToFit="1"/>
      <protection locked="0"/>
    </xf>
    <xf numFmtId="0" fontId="0" fillId="2" borderId="10" xfId="0" applyFill="1" applyBorder="1" applyAlignment="1" applyProtection="1">
      <alignment horizontal="center" vertical="center" shrinkToFit="1"/>
      <protection locked="0"/>
    </xf>
  </cellXfs>
  <cellStyles count="2">
    <cellStyle name="桁区切り" xfId="1" builtinId="6"/>
    <cellStyle name="標準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darkGrid"/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28575</xdr:colOff>
      <xdr:row>4</xdr:row>
      <xdr:rowOff>34032</xdr:rowOff>
    </xdr:from>
    <xdr:to>
      <xdr:col>13</xdr:col>
      <xdr:colOff>247650</xdr:colOff>
      <xdr:row>4</xdr:row>
      <xdr:rowOff>295237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A768E3C2-AA7D-8B29-EAF0-A4A26AF80F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15125" y="1310382"/>
          <a:ext cx="219075" cy="2612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1F63FF-95AC-49D1-88FF-1BF7A9B785B1}">
  <dimension ref="A1:AA129"/>
  <sheetViews>
    <sheetView tabSelected="1" workbookViewId="0">
      <selection activeCell="B7" sqref="B7"/>
    </sheetView>
  </sheetViews>
  <sheetFormatPr defaultColWidth="0" defaultRowHeight="18.75" zeroHeight="1" x14ac:dyDescent="0.4"/>
  <cols>
    <col min="1" max="1" width="2.875" customWidth="1"/>
    <col min="2" max="2" width="7.375" style="1" customWidth="1"/>
    <col min="3" max="3" width="6.875" style="1" customWidth="1"/>
    <col min="4" max="4" width="5" customWidth="1"/>
    <col min="5" max="5" width="10.625" style="1" customWidth="1"/>
    <col min="6" max="6" width="15.125" customWidth="1"/>
    <col min="7" max="7" width="9" customWidth="1"/>
    <col min="8" max="8" width="7.25" style="1" hidden="1" customWidth="1"/>
    <col min="9" max="9" width="6.75" style="1" hidden="1" customWidth="1"/>
    <col min="10" max="10" width="9.75" style="1" customWidth="1"/>
    <col min="11" max="11" width="7" style="1" customWidth="1"/>
    <col min="12" max="12" width="9" style="1" customWidth="1"/>
    <col min="13" max="13" width="3.75" style="1" customWidth="1"/>
    <col min="14" max="14" width="3.375" style="1" customWidth="1"/>
    <col min="15" max="15" width="4.375" style="1" customWidth="1"/>
    <col min="16" max="16" width="4.375" style="1" hidden="1" customWidth="1"/>
    <col min="17" max="17" width="14" style="1" hidden="1" customWidth="1"/>
    <col min="18" max="18" width="6.875" style="1" hidden="1" customWidth="1"/>
    <col min="19" max="20" width="6.875" hidden="1" customWidth="1"/>
    <col min="21" max="21" width="4.875" hidden="1" customWidth="1"/>
    <col min="22" max="22" width="6.375" hidden="1" customWidth="1"/>
    <col min="23" max="23" width="5.375" hidden="1" customWidth="1"/>
    <col min="24" max="24" width="18.625" hidden="1" customWidth="1"/>
    <col min="25" max="25" width="4.875" hidden="1" customWidth="1"/>
    <col min="26" max="26" width="3.5" hidden="1" customWidth="1"/>
    <col min="27" max="27" width="19.25" hidden="1" customWidth="1"/>
    <col min="28" max="16384" width="9" hidden="1"/>
  </cols>
  <sheetData>
    <row r="1" spans="1:24" ht="39.75" customHeight="1" x14ac:dyDescent="0.4">
      <c r="A1" s="52" t="s">
        <v>68</v>
      </c>
      <c r="B1" s="52"/>
      <c r="C1" s="52"/>
      <c r="D1" s="52"/>
      <c r="E1" s="52"/>
      <c r="F1" s="52"/>
      <c r="H1" s="51"/>
      <c r="I1" s="51"/>
      <c r="J1" s="51"/>
      <c r="L1" s="51" t="s">
        <v>69</v>
      </c>
      <c r="M1" s="43"/>
      <c r="O1"/>
      <c r="Q1"/>
      <c r="R1"/>
    </row>
    <row r="2" spans="1:24" ht="21" customHeight="1" x14ac:dyDescent="0.4">
      <c r="A2" s="5" t="s">
        <v>67</v>
      </c>
      <c r="O2"/>
      <c r="Q2"/>
      <c r="R2"/>
    </row>
    <row r="3" spans="1:24" ht="21" customHeight="1" x14ac:dyDescent="0.4">
      <c r="A3" s="4"/>
      <c r="C3" s="39"/>
      <c r="F3" s="58"/>
      <c r="G3" s="58" t="s">
        <v>49</v>
      </c>
      <c r="H3" s="59"/>
      <c r="I3" s="59"/>
      <c r="J3" s="83"/>
      <c r="K3" s="83"/>
      <c r="L3" s="83"/>
      <c r="M3" s="83"/>
      <c r="N3" s="83"/>
      <c r="O3"/>
      <c r="Q3"/>
      <c r="R3"/>
    </row>
    <row r="4" spans="1:24" ht="18.75" customHeight="1" x14ac:dyDescent="0.4">
      <c r="A4" s="84" t="s">
        <v>0</v>
      </c>
      <c r="B4" s="84"/>
      <c r="C4" s="84" t="s">
        <v>1</v>
      </c>
      <c r="D4" s="84"/>
      <c r="E4" s="84"/>
      <c r="F4" s="84"/>
      <c r="G4" s="60" t="s">
        <v>20</v>
      </c>
      <c r="H4" s="61"/>
      <c r="I4" s="61"/>
      <c r="J4" s="62"/>
      <c r="K4" s="60" t="s">
        <v>70</v>
      </c>
      <c r="L4" s="61"/>
      <c r="M4" s="61"/>
      <c r="N4" s="62"/>
      <c r="O4"/>
      <c r="Q4"/>
      <c r="R4"/>
    </row>
    <row r="5" spans="1:24" ht="25.5" customHeight="1" x14ac:dyDescent="0.4">
      <c r="A5" s="96"/>
      <c r="B5" s="96"/>
      <c r="C5" s="85"/>
      <c r="D5" s="86"/>
      <c r="E5" s="86"/>
      <c r="F5" s="86"/>
      <c r="G5" s="63"/>
      <c r="H5" s="64"/>
      <c r="I5" s="64"/>
      <c r="J5" s="65"/>
      <c r="K5" s="66"/>
      <c r="L5" s="67"/>
      <c r="M5" s="67"/>
      <c r="N5" s="68"/>
      <c r="O5"/>
      <c r="Q5"/>
      <c r="R5"/>
    </row>
    <row r="6" spans="1:24" ht="25.5" customHeight="1" x14ac:dyDescent="0.4">
      <c r="C6" s="5" t="s">
        <v>33</v>
      </c>
      <c r="D6" s="1"/>
      <c r="N6"/>
      <c r="O6"/>
      <c r="Q6"/>
      <c r="R6"/>
    </row>
    <row r="7" spans="1:24" ht="25.5" customHeight="1" x14ac:dyDescent="0.4">
      <c r="B7" s="7" t="s">
        <v>65</v>
      </c>
      <c r="C7" s="7"/>
      <c r="D7" s="1"/>
      <c r="E7" s="8" t="s">
        <v>15</v>
      </c>
      <c r="F7" s="69" t="str">
        <f>IF(SUM(L10:L30)=0,"",SUM(L10:L14,))</f>
        <v/>
      </c>
      <c r="G7" s="69"/>
      <c r="H7"/>
      <c r="I7"/>
      <c r="J7"/>
      <c r="K7"/>
      <c r="N7"/>
      <c r="O7"/>
      <c r="Q7"/>
      <c r="R7"/>
    </row>
    <row r="8" spans="1:24" ht="13.5" customHeight="1" x14ac:dyDescent="0.4">
      <c r="B8" s="40"/>
    </row>
    <row r="9" spans="1:24" x14ac:dyDescent="0.4">
      <c r="A9" s="6"/>
      <c r="B9" s="9" t="s">
        <v>2</v>
      </c>
      <c r="C9" s="71" t="s">
        <v>3</v>
      </c>
      <c r="D9" s="71"/>
      <c r="E9" s="9" t="s">
        <v>18</v>
      </c>
      <c r="F9" s="9" t="s">
        <v>4</v>
      </c>
      <c r="G9" s="9" t="s">
        <v>5</v>
      </c>
      <c r="H9" s="9"/>
      <c r="I9" s="9"/>
      <c r="J9" s="9" t="s">
        <v>51</v>
      </c>
      <c r="K9" s="9" t="s">
        <v>52</v>
      </c>
      <c r="L9" s="9" t="s">
        <v>6</v>
      </c>
      <c r="M9" s="80" t="s">
        <v>53</v>
      </c>
      <c r="N9" s="81"/>
      <c r="O9"/>
      <c r="P9" s="10"/>
      <c r="Q9" s="10" t="s">
        <v>4</v>
      </c>
      <c r="R9" s="10" t="s">
        <v>12</v>
      </c>
      <c r="S9" s="10" t="s">
        <v>13</v>
      </c>
      <c r="T9" s="10" t="s">
        <v>14</v>
      </c>
      <c r="U9" s="10" t="s">
        <v>16</v>
      </c>
      <c r="V9" s="10" t="s">
        <v>17</v>
      </c>
      <c r="X9" s="11"/>
    </row>
    <row r="10" spans="1:24" ht="35.25" customHeight="1" x14ac:dyDescent="0.4">
      <c r="A10" s="10">
        <v>1</v>
      </c>
      <c r="B10" s="33"/>
      <c r="C10" s="72"/>
      <c r="D10" s="72"/>
      <c r="E10" s="34"/>
      <c r="F10" s="35"/>
      <c r="G10" s="36"/>
      <c r="H10" s="10" t="str" cm="1">
        <f t="array" ref="H10">IF($G10="", "", _xlfn.IFS($G10&gt;=30000,"E",$G10&gt;=15000,"D",$G10&gt;=3000,"C",$G10&gt;=2000,"B",TRUE,"A"))</f>
        <v/>
      </c>
      <c r="I10" s="10" t="str">
        <f>IFERROR(INDEX($R$10:$V$14, MATCH(F10, $Q$10:$Q$14, 0), MATCH(H10, $R$9:$V$9, 0)), "")</f>
        <v/>
      </c>
      <c r="J10" s="34"/>
      <c r="K10" s="47"/>
      <c r="L10" s="53" t="str">
        <f>IF(OR(E10="組合健康保険",E10="組合健康保険被扶養者", E10="共済組合被扶養者"), 2000, IF(I10=1, 3000, IF(I10=2, 2000, IF(I10=3, G10, ""))))</f>
        <v/>
      </c>
      <c r="M10" s="54" t="str">
        <f>IFERROR(INDEX($W$15:$W$28, MATCH(J10, $X$15:$X$28, 0)), "")</f>
        <v/>
      </c>
      <c r="N10" s="55" t="str">
        <f>IFERROR(INDEX($P$10:$P$14, MATCH(F10, $Q$10:$Q$14, 0)), "")</f>
        <v/>
      </c>
      <c r="O10"/>
      <c r="P10" s="50">
        <v>10</v>
      </c>
      <c r="Q10" s="6" t="s">
        <v>10</v>
      </c>
      <c r="R10" s="10">
        <v>3</v>
      </c>
      <c r="S10" s="10">
        <v>3</v>
      </c>
      <c r="T10" s="10">
        <v>1</v>
      </c>
      <c r="U10" s="10">
        <v>1</v>
      </c>
      <c r="V10" s="10">
        <v>1</v>
      </c>
      <c r="X10" s="6" t="s">
        <v>10</v>
      </c>
    </row>
    <row r="11" spans="1:24" ht="35.25" customHeight="1" x14ac:dyDescent="0.4">
      <c r="A11" s="10">
        <v>2</v>
      </c>
      <c r="B11" s="33"/>
      <c r="C11" s="72"/>
      <c r="D11" s="72"/>
      <c r="E11" s="34"/>
      <c r="F11" s="35"/>
      <c r="G11" s="36"/>
      <c r="H11" s="10" t="str" cm="1">
        <f t="array" ref="H11">IF($G11="", "", _xlfn.IFS($G11&gt;=30000,"E",$G11&gt;=15000,"D",$G11&gt;=3000,"C",$G11&gt;=2000,"B",TRUE,"A"))</f>
        <v/>
      </c>
      <c r="I11" s="10" t="str">
        <f>IFERROR(INDEX($R$10:$V$14, MATCH(F11, $Q$10:$Q$14, 0), MATCH(H11, $R$9:$V$9, 0)), "")</f>
        <v/>
      </c>
      <c r="J11" s="34"/>
      <c r="K11" s="47"/>
      <c r="L11" s="53" t="str">
        <f t="shared" ref="L11:L14" si="0">IF(OR(E11="組合健康保険",E11="組合健康保険被扶養者", E11="共済組合被扶養者"), 2000, IF(I11=1, 3000, IF(I11=2, 2000, IF(I11=3, G11, ""))))</f>
        <v/>
      </c>
      <c r="M11" s="54" t="str">
        <f>IFERROR(INDEX($W$15:$W$28, MATCH(J11, $X$15:$X$28, 0)), "")</f>
        <v/>
      </c>
      <c r="N11" s="55" t="str">
        <f>IFERROR(INDEX($P$10:$P$14, MATCH(F11, $Q$10:$Q$14, 0)), "")</f>
        <v/>
      </c>
      <c r="O11"/>
      <c r="P11" s="50"/>
      <c r="Q11" s="6" t="s">
        <v>50</v>
      </c>
      <c r="R11" s="10">
        <v>3</v>
      </c>
      <c r="S11" s="10">
        <v>3</v>
      </c>
      <c r="T11" s="10">
        <v>1</v>
      </c>
      <c r="U11" s="10">
        <v>1</v>
      </c>
      <c r="V11" s="10">
        <v>1</v>
      </c>
      <c r="X11" s="6" t="s">
        <v>50</v>
      </c>
    </row>
    <row r="12" spans="1:24" ht="35.25" customHeight="1" x14ac:dyDescent="0.4">
      <c r="A12" s="10">
        <v>3</v>
      </c>
      <c r="B12" s="33"/>
      <c r="C12" s="72"/>
      <c r="D12" s="72"/>
      <c r="E12" s="34"/>
      <c r="F12" s="35"/>
      <c r="G12" s="36"/>
      <c r="H12" s="10" t="str" cm="1">
        <f t="array" ref="H12">IF($G12="", "", _xlfn.IFS($G12&gt;=30000,"E",$G12&gt;=15000,"D",$G12&gt;=3000,"C",$G12&gt;=2000,"B",TRUE,"A"))</f>
        <v/>
      </c>
      <c r="I12" s="10" t="str">
        <f>IFERROR(INDEX($R$10:$V$14, MATCH(F12, $Q$10:$Q$14, 0), MATCH(H12, $R$9:$V$9, 0)), "")</f>
        <v/>
      </c>
      <c r="J12" s="34"/>
      <c r="K12" s="47"/>
      <c r="L12" s="53" t="str">
        <f t="shared" si="0"/>
        <v/>
      </c>
      <c r="M12" s="54" t="str">
        <f>IFERROR(INDEX($W$15:$W$28, MATCH(J12, $X$15:$X$28, 0)), "")</f>
        <v/>
      </c>
      <c r="N12" s="55" t="str">
        <f>IFERROR(INDEX($P$10:$P$14, MATCH(F12, $Q$10:$Q$14, 0)), "")</f>
        <v/>
      </c>
      <c r="O12"/>
      <c r="P12" s="50">
        <v>20</v>
      </c>
      <c r="Q12" s="6" t="s">
        <v>8</v>
      </c>
      <c r="R12" s="10">
        <v>3</v>
      </c>
      <c r="S12" s="10">
        <v>3</v>
      </c>
      <c r="T12" s="10">
        <v>1</v>
      </c>
      <c r="U12" s="10">
        <v>1</v>
      </c>
      <c r="V12" s="10">
        <v>1</v>
      </c>
      <c r="X12" s="6" t="s">
        <v>8</v>
      </c>
    </row>
    <row r="13" spans="1:24" ht="35.25" customHeight="1" x14ac:dyDescent="0.4">
      <c r="A13" s="10">
        <v>4</v>
      </c>
      <c r="B13" s="33"/>
      <c r="C13" s="72"/>
      <c r="D13" s="72"/>
      <c r="E13" s="34"/>
      <c r="F13" s="35"/>
      <c r="G13" s="36"/>
      <c r="H13" s="10" t="str" cm="1">
        <f t="array" ref="H13">IF($G13="", "", _xlfn.IFS($G13&gt;=30000,"E",$G13&gt;=15000,"D",$G13&gt;=3000,"C",$G13&gt;=2000,"B",TRUE,"A"))</f>
        <v/>
      </c>
      <c r="I13" s="10" t="str">
        <f>IFERROR(INDEX($R$10:$V$14, MATCH(F13, $Q$10:$Q$14, 0), MATCH(H13, $R$9:$V$9, 0)), "")</f>
        <v/>
      </c>
      <c r="J13" s="34"/>
      <c r="K13" s="47"/>
      <c r="L13" s="53" t="str">
        <f t="shared" si="0"/>
        <v/>
      </c>
      <c r="M13" s="54" t="str">
        <f>IFERROR(INDEX($W$15:$W$28, MATCH(J13, $X$15:$X$28, 0)), "")</f>
        <v/>
      </c>
      <c r="N13" s="55" t="str">
        <f>IFERROR(INDEX($P$10:$P$14, MATCH(F13, $Q$10:$Q$14, 0)), "")</f>
        <v/>
      </c>
      <c r="O13"/>
      <c r="P13" s="50">
        <v>0</v>
      </c>
      <c r="Q13" s="6" t="s">
        <v>11</v>
      </c>
      <c r="R13" s="10">
        <v>3</v>
      </c>
      <c r="S13" s="10">
        <v>3</v>
      </c>
      <c r="T13" s="10">
        <v>1</v>
      </c>
      <c r="U13" s="10">
        <v>1</v>
      </c>
      <c r="V13" s="10">
        <v>1</v>
      </c>
      <c r="X13" s="6" t="s">
        <v>7</v>
      </c>
    </row>
    <row r="14" spans="1:24" ht="35.25" customHeight="1" x14ac:dyDescent="0.4">
      <c r="A14" s="10">
        <v>5</v>
      </c>
      <c r="B14" s="33"/>
      <c r="C14" s="72"/>
      <c r="D14" s="72"/>
      <c r="E14" s="34"/>
      <c r="F14" s="35"/>
      <c r="G14" s="36"/>
      <c r="H14" s="10" t="str" cm="1">
        <f t="array" ref="H14">IF($G14="", "", _xlfn.IFS($G14&gt;=30000,"E",$G14&gt;=15000,"D",$G14&gt;=3000,"C",$G14&gt;=2000,"B",TRUE,"A"))</f>
        <v/>
      </c>
      <c r="I14" s="10" t="str">
        <f>IFERROR(INDEX($R$10:$V$14, MATCH(F14, $Q$10:$Q$14, 0), MATCH(H14, $R$9:$V$9, 0)), "")</f>
        <v/>
      </c>
      <c r="J14" s="34"/>
      <c r="K14" s="47"/>
      <c r="L14" s="53" t="str">
        <f t="shared" si="0"/>
        <v/>
      </c>
      <c r="M14" s="54" t="str">
        <f>IFERROR(INDEX($W$15:$W$28, MATCH(J14, $X$15:$X$28, 0)), "")</f>
        <v/>
      </c>
      <c r="N14" s="55" t="str">
        <f>IFERROR(INDEX($P$10:$P$14, MATCH(F14, $Q$10:$Q$14, 0)), "")</f>
        <v/>
      </c>
      <c r="O14"/>
      <c r="P14" s="50">
        <v>30</v>
      </c>
      <c r="Q14" s="6" t="s">
        <v>7</v>
      </c>
      <c r="R14" s="10">
        <v>3</v>
      </c>
      <c r="S14" s="10">
        <v>1</v>
      </c>
      <c r="T14" s="10">
        <v>1</v>
      </c>
      <c r="U14" s="10">
        <v>1</v>
      </c>
      <c r="V14" s="10">
        <v>1</v>
      </c>
      <c r="X14" s="6"/>
    </row>
    <row r="15" spans="1:24" ht="17.25" customHeight="1" x14ac:dyDescent="0.4">
      <c r="B15" s="7"/>
      <c r="C15" s="42"/>
      <c r="D15" s="42"/>
      <c r="F15" s="12"/>
      <c r="G15" s="13"/>
      <c r="L15" s="14"/>
      <c r="M15" s="14"/>
      <c r="N15"/>
      <c r="O15"/>
      <c r="Q15" s="6"/>
      <c r="R15" s="6" t="s">
        <v>42</v>
      </c>
      <c r="S15" s="6"/>
      <c r="W15" s="48">
        <v>2116</v>
      </c>
      <c r="X15" t="s">
        <v>54</v>
      </c>
    </row>
    <row r="16" spans="1:24" x14ac:dyDescent="0.4">
      <c r="A16" s="73" t="s">
        <v>66</v>
      </c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5"/>
      <c r="N16"/>
      <c r="O16"/>
      <c r="Q16" s="6"/>
      <c r="R16" s="6" t="s">
        <v>43</v>
      </c>
      <c r="S16" s="6"/>
      <c r="W16" s="48">
        <v>2119</v>
      </c>
      <c r="X16" t="s">
        <v>55</v>
      </c>
    </row>
    <row r="17" spans="1:25" ht="20.25" customHeight="1" x14ac:dyDescent="0.4">
      <c r="A17" s="84" t="s">
        <v>24</v>
      </c>
      <c r="B17" s="84"/>
      <c r="C17" s="76" t="s">
        <v>25</v>
      </c>
      <c r="D17" s="93"/>
      <c r="E17" s="10" t="s">
        <v>39</v>
      </c>
      <c r="F17" s="76" t="s">
        <v>23</v>
      </c>
      <c r="G17" s="77"/>
      <c r="H17" s="57"/>
      <c r="I17" s="57"/>
      <c r="J17" s="76" t="s">
        <v>26</v>
      </c>
      <c r="K17" s="77"/>
      <c r="L17" s="77"/>
      <c r="M17" s="93"/>
      <c r="N17"/>
      <c r="O17"/>
      <c r="Q17" s="15"/>
      <c r="R17" s="6" t="s">
        <v>44</v>
      </c>
      <c r="S17" s="15"/>
      <c r="W17" s="48">
        <v>2121</v>
      </c>
      <c r="X17" t="s">
        <v>56</v>
      </c>
    </row>
    <row r="18" spans="1:25" ht="51.75" customHeight="1" x14ac:dyDescent="0.4">
      <c r="A18" s="92"/>
      <c r="B18" s="92"/>
      <c r="C18" s="94"/>
      <c r="D18" s="95"/>
      <c r="E18" s="34"/>
      <c r="F18" s="78"/>
      <c r="G18" s="79"/>
      <c r="H18" s="56"/>
      <c r="I18" s="56"/>
      <c r="J18" s="98"/>
      <c r="K18" s="99"/>
      <c r="L18" s="99"/>
      <c r="M18" s="100"/>
      <c r="N18" s="16"/>
      <c r="O18" s="16"/>
      <c r="P18" s="41"/>
      <c r="Q18" s="16"/>
      <c r="R18" s="6" t="s">
        <v>45</v>
      </c>
      <c r="S18" s="16"/>
      <c r="T18" s="16"/>
      <c r="U18" s="16"/>
      <c r="V18" s="16"/>
      <c r="W18" s="49">
        <v>2111</v>
      </c>
      <c r="X18" t="s">
        <v>64</v>
      </c>
      <c r="Y18" s="3" t="b">
        <v>0</v>
      </c>
    </row>
    <row r="19" spans="1:25" ht="19.5" customHeight="1" x14ac:dyDescent="0.4">
      <c r="A19" s="11"/>
      <c r="B19" s="45" t="s">
        <v>34</v>
      </c>
      <c r="C19" s="7"/>
      <c r="F19" s="1"/>
      <c r="G19" s="1"/>
      <c r="L19" s="41"/>
      <c r="M19" s="41"/>
      <c r="N19" s="16"/>
      <c r="O19" s="16"/>
      <c r="P19" s="41"/>
      <c r="Q19" s="17" t="s">
        <v>40</v>
      </c>
      <c r="R19" s="6" t="s">
        <v>46</v>
      </c>
      <c r="S19" s="16"/>
      <c r="T19" s="16"/>
      <c r="U19" s="16"/>
      <c r="V19" s="17"/>
      <c r="W19" s="48">
        <v>2112</v>
      </c>
      <c r="X19" t="s">
        <v>57</v>
      </c>
    </row>
    <row r="20" spans="1:25" ht="19.5" customHeight="1" x14ac:dyDescent="0.4">
      <c r="B20" s="45" t="s">
        <v>35</v>
      </c>
      <c r="C20" s="7"/>
      <c r="D20" s="7"/>
      <c r="G20" s="1"/>
      <c r="N20" s="16"/>
      <c r="O20" s="16"/>
      <c r="P20" s="41"/>
      <c r="Q20" s="16" t="s">
        <v>41</v>
      </c>
      <c r="R20" s="6" t="s">
        <v>47</v>
      </c>
      <c r="S20" s="16"/>
      <c r="T20" s="16"/>
      <c r="U20" s="16"/>
      <c r="V20" s="16"/>
      <c r="W20" s="49">
        <v>2113</v>
      </c>
      <c r="X20" t="s">
        <v>58</v>
      </c>
    </row>
    <row r="21" spans="1:25" ht="19.5" customHeight="1" x14ac:dyDescent="0.4">
      <c r="B21" s="46" t="s">
        <v>38</v>
      </c>
      <c r="C21" s="7"/>
      <c r="D21" s="7"/>
      <c r="G21" s="1"/>
      <c r="N21" s="16"/>
      <c r="O21" s="16"/>
      <c r="P21" s="41"/>
      <c r="Q21" s="16"/>
      <c r="R21" s="6" t="s">
        <v>48</v>
      </c>
      <c r="S21" s="16"/>
      <c r="T21" s="16"/>
      <c r="U21" s="16"/>
      <c r="V21" s="16"/>
      <c r="W21" s="49">
        <v>2114</v>
      </c>
      <c r="X21" t="s">
        <v>59</v>
      </c>
    </row>
    <row r="22" spans="1:25" ht="19.5" customHeight="1" x14ac:dyDescent="0.4">
      <c r="B22" s="45" t="s">
        <v>36</v>
      </c>
      <c r="C22" s="7"/>
      <c r="D22" s="7"/>
      <c r="G22" s="1"/>
      <c r="N22" s="16"/>
      <c r="O22" s="16"/>
      <c r="P22" s="41"/>
      <c r="Q22" s="16"/>
      <c r="R22" s="6" t="s">
        <v>9</v>
      </c>
      <c r="S22" s="16"/>
      <c r="T22" s="16"/>
      <c r="U22" s="16"/>
      <c r="V22" s="16"/>
      <c r="W22" s="48">
        <v>2117</v>
      </c>
      <c r="X22" t="s">
        <v>60</v>
      </c>
    </row>
    <row r="23" spans="1:25" ht="21.75" customHeight="1" x14ac:dyDescent="0.4">
      <c r="B23" s="45" t="s">
        <v>37</v>
      </c>
      <c r="C23" s="7"/>
      <c r="D23" s="7"/>
      <c r="G23" s="1"/>
      <c r="N23" s="16"/>
      <c r="O23" s="16"/>
      <c r="P23" s="41"/>
      <c r="Q23" s="16"/>
      <c r="R23" s="6" t="s">
        <v>19</v>
      </c>
      <c r="S23" s="16"/>
      <c r="T23" s="16"/>
      <c r="U23" s="16"/>
      <c r="V23" s="16"/>
      <c r="W23" s="49">
        <v>2122</v>
      </c>
      <c r="X23" t="s">
        <v>61</v>
      </c>
    </row>
    <row r="24" spans="1:25" x14ac:dyDescent="0.4">
      <c r="C24" s="70"/>
      <c r="D24" s="70"/>
      <c r="G24" s="13"/>
      <c r="L24" s="14"/>
      <c r="M24" s="14"/>
      <c r="Q24" s="2" t="b">
        <v>0</v>
      </c>
      <c r="W24" s="48">
        <v>2115</v>
      </c>
      <c r="X24" t="s">
        <v>62</v>
      </c>
    </row>
    <row r="25" spans="1:25" ht="24.75" customHeight="1" x14ac:dyDescent="0.4">
      <c r="B25" s="7"/>
      <c r="D25" s="1"/>
      <c r="G25" s="18"/>
      <c r="H25" s="19"/>
      <c r="I25" s="19"/>
      <c r="J25" s="18"/>
      <c r="K25" s="97" t="s">
        <v>31</v>
      </c>
      <c r="L25" s="97"/>
      <c r="M25" s="44"/>
      <c r="Q25" s="11" t="s">
        <v>21</v>
      </c>
      <c r="W25" s="49">
        <v>2118</v>
      </c>
      <c r="X25" t="s">
        <v>63</v>
      </c>
    </row>
    <row r="26" spans="1:25" ht="17.25" customHeight="1" x14ac:dyDescent="0.4">
      <c r="B26" s="87" t="s">
        <v>27</v>
      </c>
      <c r="C26" s="90" t="s">
        <v>28</v>
      </c>
      <c r="D26" s="91"/>
      <c r="E26" s="20" t="s">
        <v>29</v>
      </c>
      <c r="F26" s="20" t="s">
        <v>30</v>
      </c>
      <c r="G26" s="18"/>
      <c r="H26" s="21"/>
      <c r="I26" s="21"/>
      <c r="J26" s="44"/>
      <c r="K26" s="97"/>
      <c r="L26" s="97"/>
      <c r="M26" s="44"/>
      <c r="Q26" s="11" t="s">
        <v>22</v>
      </c>
      <c r="W26" s="49">
        <v>2120</v>
      </c>
      <c r="X26" t="s">
        <v>19</v>
      </c>
    </row>
    <row r="27" spans="1:25" ht="16.5" customHeight="1" x14ac:dyDescent="0.4">
      <c r="B27" s="88"/>
      <c r="C27" s="22"/>
      <c r="D27" s="23"/>
      <c r="E27" s="37"/>
      <c r="F27" s="24"/>
      <c r="G27" s="18"/>
      <c r="H27" s="18"/>
      <c r="I27" s="18"/>
      <c r="J27" s="44"/>
      <c r="K27" s="97"/>
      <c r="L27" s="97"/>
      <c r="M27" s="44"/>
      <c r="Q27" s="25" t="s">
        <v>32</v>
      </c>
      <c r="W27" s="49"/>
    </row>
    <row r="28" spans="1:25" ht="18" customHeight="1" x14ac:dyDescent="0.4">
      <c r="B28" s="88"/>
      <c r="C28" s="22"/>
      <c r="D28" s="26"/>
      <c r="E28" s="37"/>
      <c r="F28" s="24"/>
      <c r="G28" s="18"/>
      <c r="H28" s="18"/>
      <c r="I28" s="18"/>
      <c r="J28" s="44"/>
      <c r="K28" s="97"/>
      <c r="L28" s="97"/>
      <c r="M28" s="44"/>
      <c r="N28" s="18"/>
      <c r="O28"/>
      <c r="R28" s="18"/>
      <c r="S28" s="18"/>
      <c r="W28" s="49"/>
    </row>
    <row r="29" spans="1:25" ht="24" customHeight="1" x14ac:dyDescent="0.4">
      <c r="B29" s="89"/>
      <c r="C29" s="27"/>
      <c r="D29" s="28"/>
      <c r="E29" s="38"/>
      <c r="F29" s="29"/>
      <c r="G29" s="18"/>
      <c r="H29" s="30"/>
      <c r="I29" s="30"/>
      <c r="J29" s="44"/>
      <c r="K29" s="97"/>
      <c r="L29" s="97"/>
      <c r="M29" s="44"/>
      <c r="N29" s="18"/>
      <c r="O29"/>
      <c r="Q29"/>
      <c r="R29"/>
    </row>
    <row r="30" spans="1:25" x14ac:dyDescent="0.4">
      <c r="A30" s="31"/>
      <c r="B30" s="32"/>
      <c r="C30" s="82"/>
      <c r="D30" s="82"/>
      <c r="G30" s="32"/>
      <c r="H30" s="32"/>
      <c r="I30" s="32"/>
      <c r="J30" s="32"/>
      <c r="K30" s="32"/>
      <c r="L30" s="32"/>
      <c r="M30" s="32"/>
      <c r="N30" s="18"/>
      <c r="O30"/>
      <c r="Q30"/>
      <c r="R30"/>
    </row>
    <row r="31" spans="1:25" x14ac:dyDescent="0.4"/>
    <row r="125" x14ac:dyDescent="0.4"/>
    <row r="126" x14ac:dyDescent="0.4"/>
    <row r="127" x14ac:dyDescent="0.4"/>
    <row r="128" x14ac:dyDescent="0.4"/>
    <row r="129" x14ac:dyDescent="0.4"/>
  </sheetData>
  <sheetProtection algorithmName="SHA-512" hashValue="mwAere61kgf5tMDhpqQSdhYPIoOYxaelF/L2+DY8bNas/eW3VyFvA8xOL5sGWF4cUShfESq0WzxP/+iVBt7e2A==" saltValue="uWoXWY8zzirfObmmsvCQCg==" spinCount="100000" sheet="1" objects="1" scenarios="1"/>
  <protectedRanges>
    <protectedRange algorithmName="SHA-512" hashValue="Ae/6gCmEHGBiXugWFE+WE7Y8pz1qc6+30GCXgC1i6W9WWTBu6GHMa45vVlap38oMDTvoj/CRj4GLRuViatWLTQ==" saltValue="lPJFCk4emZ9Y3Vgz2Lznog==" spinCount="100000" sqref="L7:M9 I19:K19 J26:J29 L17:M18 L20:M24 L26:M30 L15:M15 L10:N14" name="範囲1"/>
  </protectedRanges>
  <mergeCells count="32">
    <mergeCell ref="C30:D30"/>
    <mergeCell ref="J3:N3"/>
    <mergeCell ref="C4:F4"/>
    <mergeCell ref="C5:F5"/>
    <mergeCell ref="B26:B29"/>
    <mergeCell ref="C26:D26"/>
    <mergeCell ref="A17:B17"/>
    <mergeCell ref="A18:B18"/>
    <mergeCell ref="C17:D17"/>
    <mergeCell ref="C18:D18"/>
    <mergeCell ref="A4:B4"/>
    <mergeCell ref="A5:B5"/>
    <mergeCell ref="K25:L25"/>
    <mergeCell ref="K26:L29"/>
    <mergeCell ref="J18:M18"/>
    <mergeCell ref="J17:M17"/>
    <mergeCell ref="C24:D24"/>
    <mergeCell ref="C9:D9"/>
    <mergeCell ref="C10:D10"/>
    <mergeCell ref="C11:D11"/>
    <mergeCell ref="C12:D12"/>
    <mergeCell ref="C13:D13"/>
    <mergeCell ref="C14:D14"/>
    <mergeCell ref="A16:M16"/>
    <mergeCell ref="F17:G17"/>
    <mergeCell ref="F18:G18"/>
    <mergeCell ref="M9:N9"/>
    <mergeCell ref="G4:J4"/>
    <mergeCell ref="G5:J5"/>
    <mergeCell ref="K5:N5"/>
    <mergeCell ref="K4:N4"/>
    <mergeCell ref="F7:G7"/>
  </mergeCells>
  <phoneticPr fontId="1"/>
  <conditionalFormatting sqref="A17 C24:D25 C27:D29 C26 C10:D15">
    <cfRule type="duplicateValues" dxfId="6" priority="55"/>
  </conditionalFormatting>
  <conditionalFormatting sqref="A17:F17 H17:J18 A18:C18 E18:F18">
    <cfRule type="expression" dxfId="5" priority="2">
      <formula>$Q$24=TRUE</formula>
    </cfRule>
  </conditionalFormatting>
  <conditionalFormatting sqref="C30:D30">
    <cfRule type="duplicateValues" dxfId="4" priority="11"/>
  </conditionalFormatting>
  <conditionalFormatting sqref="E17 C17">
    <cfRule type="duplicateValues" dxfId="3" priority="54"/>
  </conditionalFormatting>
  <conditionalFormatting sqref="E27:F30 E26 E18:F18 E20:F25 D19:E19 F17">
    <cfRule type="duplicateValues" dxfId="2" priority="21"/>
  </conditionalFormatting>
  <conditionalFormatting sqref="G20:G23 F19">
    <cfRule type="duplicateValues" dxfId="1" priority="41"/>
  </conditionalFormatting>
  <conditionalFormatting sqref="J17">
    <cfRule type="duplicateValues" dxfId="0" priority="1"/>
  </conditionalFormatting>
  <dataValidations count="5">
    <dataValidation type="list" errorStyle="information" allowBlank="1" showInputMessage="1" sqref="A18:B18" xr:uid="{41785501-7AE1-480F-B103-337B8B463937}">
      <formula1>$Q$25:$Q$27</formula1>
    </dataValidation>
    <dataValidation type="list" allowBlank="1" showInputMessage="1" showErrorMessage="1" sqref="E18" xr:uid="{56A46620-6E1B-4677-AF82-393AB418A03B}">
      <formula1>$Q$19:$Q$20</formula1>
    </dataValidation>
    <dataValidation type="list" allowBlank="1" showInputMessage="1" showErrorMessage="1" sqref="E10:E14" xr:uid="{B41F2635-F813-4FFC-BA28-E61014ABFD57}">
      <formula1>$R$15:$R$23</formula1>
    </dataValidation>
    <dataValidation type="list" allowBlank="1" showInputMessage="1" showErrorMessage="1" sqref="J10:J14" xr:uid="{DB6D7870-053D-4060-BD9D-E1746B42B2E3}">
      <formula1>$X$15:$X$28</formula1>
    </dataValidation>
    <dataValidation type="list" allowBlank="1" showInputMessage="1" showErrorMessage="1" sqref="F10:F14" xr:uid="{5C196344-A155-4E13-AE6F-A0DE90DA8365}">
      <formula1>INDIRECT(IF(E10="国民健康保険", "国保用リスト", "通常リスト"))</formula1>
    </dataValidation>
  </dataValidations>
  <pageMargins left="0.25" right="0.25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D4326-BE33-41F1-94CC-1AB3D4F6CA54}">
  <dimension ref="B2:C2"/>
  <sheetViews>
    <sheetView workbookViewId="0">
      <selection activeCell="C9" sqref="C9"/>
    </sheetView>
  </sheetViews>
  <sheetFormatPr defaultRowHeight="18.75" x14ac:dyDescent="0.4"/>
  <cols>
    <col min="2" max="2" width="12" customWidth="1"/>
    <col min="3" max="3" width="20.625" customWidth="1"/>
    <col min="4" max="4" width="9.875" customWidth="1"/>
  </cols>
  <sheetData>
    <row r="2" spans="2:3" x14ac:dyDescent="0.4">
      <c r="B2" s="1"/>
      <c r="C2" s="1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健診</vt:lpstr>
      <vt:lpstr>データ </vt:lpstr>
      <vt:lpstr>国保用リスト</vt:lpstr>
      <vt:lpstr>通常リスト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ひまわりセンター 2</dc:creator>
  <cp:lastModifiedBy>yuichi ueta</cp:lastModifiedBy>
  <cp:lastPrinted>2025-10-07T07:45:58Z</cp:lastPrinted>
  <dcterms:created xsi:type="dcterms:W3CDTF">2025-06-13T00:09:54Z</dcterms:created>
  <dcterms:modified xsi:type="dcterms:W3CDTF">2025-12-15T04:31:34Z</dcterms:modified>
</cp:coreProperties>
</file>