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Swscsv01\共有\HP関連\申請書（電子用）\"/>
    </mc:Choice>
  </mc:AlternateContent>
  <xr:revisionPtr revIDLastSave="0" documentId="13_ncr:1_{DC9FE165-DF9A-4654-9B75-05140B27BF94}" xr6:coauthVersionLast="47" xr6:coauthVersionMax="47" xr10:uidLastSave="{00000000-0000-0000-0000-000000000000}"/>
  <bookViews>
    <workbookView xWindow="-120" yWindow="-120" windowWidth="20730" windowHeight="11040" xr2:uid="{733D5DA0-9D77-4930-A6F8-473224049AB2}"/>
  </bookViews>
  <sheets>
    <sheet name="健診" sheetId="5" r:id="rId1"/>
    <sheet name="データ " sheetId="6" r:id="rId2"/>
  </sheets>
  <definedNames>
    <definedName name="国保用リスト">健診!$X$10:$X$17</definedName>
    <definedName name="通常リスト">健診!$Q$10:$Q$18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5" l="1" a="1"/>
  <c r="H10" i="5" s="1"/>
  <c r="I10" i="5" s="1"/>
  <c r="L10" i="5" s="1"/>
  <c r="H15" i="5" a="1"/>
  <c r="H15" i="5" s="1"/>
  <c r="I15" i="5" s="1"/>
  <c r="L15" i="5" s="1"/>
  <c r="H14" i="5" a="1"/>
  <c r="H14" i="5" s="1"/>
  <c r="I14" i="5" s="1"/>
  <c r="L14" i="5" s="1"/>
  <c r="H13" i="5" a="1"/>
  <c r="H13" i="5" s="1"/>
  <c r="I13" i="5" s="1"/>
  <c r="L13" i="5" s="1"/>
  <c r="H12" i="5" a="1"/>
  <c r="H12" i="5" s="1"/>
  <c r="I12" i="5" s="1"/>
  <c r="L12" i="5" s="1"/>
  <c r="H11" i="5" a="1"/>
  <c r="H11" i="5" s="1"/>
  <c r="I11" i="5" s="1"/>
  <c r="L11" i="5" s="1"/>
  <c r="M11" i="5"/>
  <c r="N11" i="5"/>
  <c r="M12" i="5"/>
  <c r="N12" i="5"/>
  <c r="M13" i="5"/>
  <c r="N13" i="5"/>
  <c r="M14" i="5"/>
  <c r="N14" i="5"/>
  <c r="M15" i="5"/>
  <c r="N15" i="5"/>
  <c r="M16" i="5"/>
  <c r="N16" i="5"/>
  <c r="M17" i="5"/>
  <c r="N17" i="5"/>
  <c r="M18" i="5"/>
  <c r="N18" i="5"/>
  <c r="M19" i="5"/>
  <c r="N19" i="5"/>
  <c r="N10" i="5"/>
  <c r="M10" i="5"/>
  <c r="N103" i="5"/>
  <c r="M103" i="5"/>
  <c r="N102" i="5"/>
  <c r="M102" i="5"/>
  <c r="N101" i="5"/>
  <c r="M101" i="5"/>
  <c r="N100" i="5"/>
  <c r="M100" i="5"/>
  <c r="N99" i="5"/>
  <c r="M99" i="5"/>
  <c r="N98" i="5"/>
  <c r="M98" i="5"/>
  <c r="N97" i="5"/>
  <c r="M97" i="5"/>
  <c r="N96" i="5"/>
  <c r="M96" i="5"/>
  <c r="N95" i="5"/>
  <c r="M95" i="5"/>
  <c r="N94" i="5"/>
  <c r="M94" i="5"/>
  <c r="N93" i="5"/>
  <c r="M93" i="5"/>
  <c r="N92" i="5"/>
  <c r="M92" i="5"/>
  <c r="N91" i="5"/>
  <c r="M91" i="5"/>
  <c r="N90" i="5"/>
  <c r="M90" i="5"/>
  <c r="N89" i="5"/>
  <c r="M89" i="5"/>
  <c r="N88" i="5"/>
  <c r="M88" i="5"/>
  <c r="N87" i="5"/>
  <c r="M87" i="5"/>
  <c r="N86" i="5"/>
  <c r="M86" i="5"/>
  <c r="N85" i="5"/>
  <c r="M85" i="5"/>
  <c r="N84" i="5"/>
  <c r="M84" i="5"/>
  <c r="N83" i="5"/>
  <c r="M83" i="5"/>
  <c r="N82" i="5"/>
  <c r="M82" i="5"/>
  <c r="N81" i="5"/>
  <c r="M81" i="5"/>
  <c r="N80" i="5"/>
  <c r="M80" i="5"/>
  <c r="N79" i="5"/>
  <c r="M79" i="5"/>
  <c r="N78" i="5"/>
  <c r="M78" i="5"/>
  <c r="N77" i="5"/>
  <c r="M77" i="5"/>
  <c r="N76" i="5"/>
  <c r="M76" i="5"/>
  <c r="N75" i="5"/>
  <c r="M75" i="5"/>
  <c r="N74" i="5"/>
  <c r="M74" i="5"/>
  <c r="N73" i="5"/>
  <c r="M73" i="5"/>
  <c r="N72" i="5"/>
  <c r="M72" i="5"/>
  <c r="M38" i="5"/>
  <c r="N38" i="5"/>
  <c r="M39" i="5"/>
  <c r="N39" i="5"/>
  <c r="M40" i="5"/>
  <c r="N40" i="5"/>
  <c r="M41" i="5"/>
  <c r="N41" i="5"/>
  <c r="M42" i="5"/>
  <c r="N42" i="5"/>
  <c r="M43" i="5"/>
  <c r="N43" i="5"/>
  <c r="M44" i="5"/>
  <c r="N44" i="5"/>
  <c r="M45" i="5"/>
  <c r="N45" i="5"/>
  <c r="M46" i="5"/>
  <c r="N46" i="5"/>
  <c r="M47" i="5"/>
  <c r="N47" i="5"/>
  <c r="M48" i="5"/>
  <c r="N48" i="5"/>
  <c r="M49" i="5"/>
  <c r="N49" i="5"/>
  <c r="M50" i="5"/>
  <c r="N50" i="5"/>
  <c r="M51" i="5"/>
  <c r="N51" i="5"/>
  <c r="M52" i="5"/>
  <c r="N52" i="5"/>
  <c r="M53" i="5"/>
  <c r="N53" i="5"/>
  <c r="M54" i="5"/>
  <c r="N54" i="5"/>
  <c r="M55" i="5"/>
  <c r="N55" i="5"/>
  <c r="M56" i="5"/>
  <c r="N56" i="5"/>
  <c r="M57" i="5"/>
  <c r="N57" i="5"/>
  <c r="M58" i="5"/>
  <c r="N58" i="5"/>
  <c r="M59" i="5"/>
  <c r="N59" i="5"/>
  <c r="M60" i="5"/>
  <c r="N60" i="5"/>
  <c r="M61" i="5"/>
  <c r="N61" i="5"/>
  <c r="M62" i="5"/>
  <c r="N62" i="5"/>
  <c r="M63" i="5"/>
  <c r="N63" i="5"/>
  <c r="M64" i="5"/>
  <c r="N64" i="5"/>
  <c r="M65" i="5"/>
  <c r="N65" i="5"/>
  <c r="M66" i="5"/>
  <c r="N66" i="5"/>
  <c r="M67" i="5"/>
  <c r="N67" i="5"/>
  <c r="M68" i="5"/>
  <c r="N68" i="5"/>
  <c r="M69" i="5"/>
  <c r="N69" i="5"/>
  <c r="N37" i="5"/>
  <c r="M37" i="5"/>
  <c r="H41" i="5" a="1"/>
  <c r="H41" i="5" s="1"/>
  <c r="I41" i="5" s="1"/>
  <c r="L41" i="5" s="1"/>
  <c r="H76" i="5" a="1"/>
  <c r="H76" i="5" s="1"/>
  <c r="I76" i="5" s="1"/>
  <c r="L76" i="5" s="1"/>
  <c r="H37" i="5" a="1"/>
  <c r="H37" i="5" s="1"/>
  <c r="I37" i="5" s="1"/>
  <c r="L37" i="5" s="1"/>
  <c r="A38" i="5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H38" i="5" a="1"/>
  <c r="H38" i="5" s="1"/>
  <c r="I38" i="5" s="1"/>
  <c r="L38" i="5" s="1"/>
  <c r="H39" i="5" a="1"/>
  <c r="H39" i="5" s="1"/>
  <c r="I39" i="5" s="1"/>
  <c r="L39" i="5" s="1"/>
  <c r="H40" i="5" a="1"/>
  <c r="H40" i="5" s="1"/>
  <c r="I40" i="5" s="1"/>
  <c r="L40" i="5" s="1"/>
  <c r="H77" i="5" a="1"/>
  <c r="H77" i="5" s="1"/>
  <c r="I77" i="5" s="1"/>
  <c r="L77" i="5" s="1"/>
  <c r="H78" i="5" a="1"/>
  <c r="H78" i="5" s="1"/>
  <c r="I78" i="5" s="1"/>
  <c r="L78" i="5" s="1"/>
  <c r="H79" i="5" a="1"/>
  <c r="H79" i="5" s="1"/>
  <c r="I79" i="5" s="1"/>
  <c r="L79" i="5" s="1"/>
  <c r="H80" i="5" a="1"/>
  <c r="H80" i="5" s="1"/>
  <c r="I80" i="5" s="1"/>
  <c r="L80" i="5" s="1"/>
  <c r="H81" i="5" a="1"/>
  <c r="H81" i="5" s="1"/>
  <c r="I81" i="5" s="1"/>
  <c r="L81" i="5" s="1"/>
  <c r="H82" i="5" a="1"/>
  <c r="H82" i="5" s="1"/>
  <c r="I82" i="5" s="1"/>
  <c r="L82" i="5" s="1"/>
  <c r="H83" i="5" a="1"/>
  <c r="H83" i="5" s="1"/>
  <c r="I83" i="5" s="1"/>
  <c r="L83" i="5" s="1"/>
  <c r="H84" i="5" a="1"/>
  <c r="H84" i="5" s="1"/>
  <c r="I84" i="5" s="1"/>
  <c r="L84" i="5" s="1"/>
  <c r="H85" i="5" a="1"/>
  <c r="H85" i="5" s="1"/>
  <c r="I85" i="5" s="1"/>
  <c r="L85" i="5" s="1"/>
  <c r="H86" i="5" a="1"/>
  <c r="H86" i="5" s="1"/>
  <c r="I86" i="5" s="1"/>
  <c r="L86" i="5" s="1"/>
  <c r="H87" i="5" a="1"/>
  <c r="H87" i="5" s="1"/>
  <c r="I87" i="5" s="1"/>
  <c r="L87" i="5" s="1"/>
  <c r="H88" i="5" a="1"/>
  <c r="H88" i="5" s="1"/>
  <c r="I88" i="5" s="1"/>
  <c r="L88" i="5" s="1"/>
  <c r="H89" i="5" a="1"/>
  <c r="H89" i="5" s="1"/>
  <c r="I89" i="5" s="1"/>
  <c r="L89" i="5" s="1"/>
  <c r="H90" i="5" a="1"/>
  <c r="H90" i="5" s="1"/>
  <c r="I90" i="5" s="1"/>
  <c r="L90" i="5" s="1"/>
  <c r="H91" i="5" a="1"/>
  <c r="H91" i="5" s="1"/>
  <c r="I91" i="5" s="1"/>
  <c r="L91" i="5" s="1"/>
  <c r="H92" i="5" a="1"/>
  <c r="H92" i="5" s="1"/>
  <c r="I92" i="5" s="1"/>
  <c r="L92" i="5" s="1"/>
  <c r="H93" i="5" a="1"/>
  <c r="H93" i="5" s="1"/>
  <c r="I93" i="5" s="1"/>
  <c r="L93" i="5" s="1"/>
  <c r="H94" i="5" a="1"/>
  <c r="H94" i="5" s="1"/>
  <c r="I94" i="5" s="1"/>
  <c r="L94" i="5" s="1"/>
  <c r="H95" i="5" a="1"/>
  <c r="H95" i="5" s="1"/>
  <c r="I95" i="5" s="1"/>
  <c r="L95" i="5" s="1"/>
  <c r="H96" i="5" a="1"/>
  <c r="H96" i="5" s="1"/>
  <c r="I96" i="5" s="1"/>
  <c r="L96" i="5" s="1"/>
  <c r="H97" i="5" a="1"/>
  <c r="H97" i="5" s="1"/>
  <c r="I97" i="5" s="1"/>
  <c r="L97" i="5" s="1"/>
  <c r="H98" i="5" a="1"/>
  <c r="H98" i="5" s="1"/>
  <c r="I98" i="5" s="1"/>
  <c r="L98" i="5" s="1"/>
  <c r="H99" i="5" a="1"/>
  <c r="H99" i="5" s="1"/>
  <c r="I99" i="5" s="1"/>
  <c r="L99" i="5" s="1"/>
  <c r="H100" i="5" a="1"/>
  <c r="H100" i="5" s="1"/>
  <c r="I100" i="5" s="1"/>
  <c r="L100" i="5" s="1"/>
  <c r="H101" i="5" a="1"/>
  <c r="H101" i="5" s="1"/>
  <c r="I101" i="5" s="1"/>
  <c r="L101" i="5" s="1"/>
  <c r="H102" i="5" a="1"/>
  <c r="H102" i="5" s="1"/>
  <c r="I102" i="5" s="1"/>
  <c r="L102" i="5" s="1"/>
  <c r="H103" i="5" a="1"/>
  <c r="H103" i="5" s="1"/>
  <c r="I103" i="5" s="1"/>
  <c r="L103" i="5" s="1"/>
  <c r="H72" i="5" a="1"/>
  <c r="H72" i="5" s="1"/>
  <c r="I72" i="5" s="1"/>
  <c r="L72" i="5" s="1"/>
  <c r="H73" i="5" a="1"/>
  <c r="H73" i="5" s="1"/>
  <c r="I73" i="5" s="1"/>
  <c r="L73" i="5" s="1"/>
  <c r="H74" i="5" a="1"/>
  <c r="H74" i="5" s="1"/>
  <c r="I74" i="5" s="1"/>
  <c r="L74" i="5" s="1"/>
  <c r="H75" i="5" a="1"/>
  <c r="H75" i="5" s="1"/>
  <c r="I75" i="5" s="1"/>
  <c r="L75" i="5" s="1"/>
  <c r="H69" i="5" a="1"/>
  <c r="H69" i="5" s="1"/>
  <c r="I69" i="5" s="1"/>
  <c r="L69" i="5" s="1"/>
  <c r="H68" i="5" a="1"/>
  <c r="H68" i="5" s="1"/>
  <c r="I68" i="5" s="1"/>
  <c r="L68" i="5" s="1"/>
  <c r="H67" i="5" a="1"/>
  <c r="H67" i="5" s="1"/>
  <c r="I67" i="5" s="1"/>
  <c r="L67" i="5" s="1"/>
  <c r="H66" i="5" a="1"/>
  <c r="H66" i="5" s="1"/>
  <c r="I66" i="5" s="1"/>
  <c r="L66" i="5" s="1"/>
  <c r="H65" i="5" a="1"/>
  <c r="H65" i="5" s="1"/>
  <c r="I65" i="5" s="1"/>
  <c r="L65" i="5" s="1"/>
  <c r="H64" i="5" a="1"/>
  <c r="H64" i="5" s="1"/>
  <c r="I64" i="5" s="1"/>
  <c r="L64" i="5" s="1"/>
  <c r="H63" i="5" a="1"/>
  <c r="H63" i="5" s="1"/>
  <c r="I63" i="5" s="1"/>
  <c r="L63" i="5" s="1"/>
  <c r="H62" i="5" a="1"/>
  <c r="H62" i="5" s="1"/>
  <c r="I62" i="5" s="1"/>
  <c r="L62" i="5" s="1"/>
  <c r="H61" i="5" a="1"/>
  <c r="H61" i="5" s="1"/>
  <c r="I61" i="5" s="1"/>
  <c r="L61" i="5" s="1"/>
  <c r="H60" i="5" a="1"/>
  <c r="H60" i="5" s="1"/>
  <c r="I60" i="5" s="1"/>
  <c r="L60" i="5" s="1"/>
  <c r="H59" i="5" a="1"/>
  <c r="H59" i="5" s="1"/>
  <c r="I59" i="5" s="1"/>
  <c r="L59" i="5" s="1"/>
  <c r="H58" i="5" a="1"/>
  <c r="H58" i="5" s="1"/>
  <c r="I58" i="5" s="1"/>
  <c r="L58" i="5" s="1"/>
  <c r="H57" i="5" a="1"/>
  <c r="H57" i="5" s="1"/>
  <c r="I57" i="5" s="1"/>
  <c r="L57" i="5" s="1"/>
  <c r="H56" i="5" a="1"/>
  <c r="H56" i="5" s="1"/>
  <c r="I56" i="5" s="1"/>
  <c r="L56" i="5" s="1"/>
  <c r="H55" i="5" a="1"/>
  <c r="H55" i="5" s="1"/>
  <c r="I55" i="5" s="1"/>
  <c r="L55" i="5" s="1"/>
  <c r="H54" i="5" a="1"/>
  <c r="H54" i="5" s="1"/>
  <c r="I54" i="5" s="1"/>
  <c r="L54" i="5" s="1"/>
  <c r="H53" i="5" a="1"/>
  <c r="H53" i="5" s="1"/>
  <c r="I53" i="5" s="1"/>
  <c r="L53" i="5" s="1"/>
  <c r="H52" i="5" a="1"/>
  <c r="H52" i="5" s="1"/>
  <c r="I52" i="5" s="1"/>
  <c r="L52" i="5" s="1"/>
  <c r="H51" i="5" a="1"/>
  <c r="H51" i="5" s="1"/>
  <c r="I51" i="5" s="1"/>
  <c r="L51" i="5" s="1"/>
  <c r="H50" i="5" a="1"/>
  <c r="H50" i="5" s="1"/>
  <c r="I50" i="5" s="1"/>
  <c r="L50" i="5" s="1"/>
  <c r="H49" i="5" a="1"/>
  <c r="H49" i="5" s="1"/>
  <c r="I49" i="5" s="1"/>
  <c r="L49" i="5" s="1"/>
  <c r="H48" i="5" a="1"/>
  <c r="H48" i="5" s="1"/>
  <c r="I48" i="5" s="1"/>
  <c r="L48" i="5" s="1"/>
  <c r="H47" i="5" a="1"/>
  <c r="H47" i="5" s="1"/>
  <c r="I47" i="5" s="1"/>
  <c r="L47" i="5" s="1"/>
  <c r="H46" i="5" a="1"/>
  <c r="H46" i="5" s="1"/>
  <c r="I46" i="5" s="1"/>
  <c r="L46" i="5" s="1"/>
  <c r="H45" i="5" a="1"/>
  <c r="H45" i="5" s="1"/>
  <c r="I45" i="5" s="1"/>
  <c r="L45" i="5" s="1"/>
  <c r="H44" i="5" a="1"/>
  <c r="H44" i="5" s="1"/>
  <c r="I44" i="5" s="1"/>
  <c r="L44" i="5" s="1"/>
  <c r="H43" i="5" a="1"/>
  <c r="H43" i="5" s="1"/>
  <c r="I43" i="5" s="1"/>
  <c r="L43" i="5" s="1"/>
  <c r="H42" i="5" a="1"/>
  <c r="H42" i="5" s="1"/>
  <c r="I42" i="5" s="1"/>
  <c r="L42" i="5" s="1"/>
  <c r="H19" i="5" a="1"/>
  <c r="H19" i="5" s="1"/>
  <c r="H18" i="5" a="1"/>
  <c r="H18" i="5" s="1"/>
  <c r="H17" i="5" a="1"/>
  <c r="H17" i="5" s="1"/>
  <c r="H16" i="5" a="1"/>
  <c r="H16" i="5" s="1"/>
  <c r="A72" i="5" l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I16" i="5"/>
  <c r="L16" i="5" s="1"/>
  <c r="I19" i="5"/>
  <c r="L19" i="5" s="1"/>
  <c r="I18" i="5"/>
  <c r="L18" i="5" s="1"/>
  <c r="I17" i="5"/>
  <c r="L17" i="5" s="1"/>
  <c r="F7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<sst xmlns="http://schemas.openxmlformats.org/spreadsheetml/2006/main" count="104" uniqueCount="77">
  <si>
    <t>事業所番号</t>
    <rPh sb="0" eb="3">
      <t>ジギョウショ</t>
    </rPh>
    <rPh sb="3" eb="5">
      <t>バンゴウ</t>
    </rPh>
    <phoneticPr fontId="1"/>
  </si>
  <si>
    <t>事業所名</t>
    <rPh sb="0" eb="3">
      <t>ジギョウショ</t>
    </rPh>
    <rPh sb="3" eb="4">
      <t>メイ</t>
    </rPh>
    <phoneticPr fontId="1"/>
  </si>
  <si>
    <t>会員番号</t>
    <rPh sb="0" eb="2">
      <t>カイイン</t>
    </rPh>
    <rPh sb="2" eb="4">
      <t>バンゴウ</t>
    </rPh>
    <phoneticPr fontId="1"/>
  </si>
  <si>
    <t>会員名</t>
    <rPh sb="0" eb="2">
      <t>カイイン</t>
    </rPh>
    <rPh sb="2" eb="3">
      <t>メイ</t>
    </rPh>
    <phoneticPr fontId="1"/>
  </si>
  <si>
    <t>健診種類</t>
    <rPh sb="0" eb="2">
      <t>ケンシン</t>
    </rPh>
    <rPh sb="2" eb="4">
      <t>シュルイ</t>
    </rPh>
    <phoneticPr fontId="1"/>
  </si>
  <si>
    <t>金額</t>
    <rPh sb="0" eb="2">
      <t>キンガク</t>
    </rPh>
    <phoneticPr fontId="1"/>
  </si>
  <si>
    <t>助成金額</t>
    <rPh sb="0" eb="2">
      <t>ジョセイ</t>
    </rPh>
    <rPh sb="2" eb="4">
      <t>キンガク</t>
    </rPh>
    <phoneticPr fontId="1"/>
  </si>
  <si>
    <t>国保人間ドック</t>
    <rPh sb="0" eb="2">
      <t>コクホ</t>
    </rPh>
    <rPh sb="2" eb="4">
      <t>ニンゲン</t>
    </rPh>
    <phoneticPr fontId="1"/>
  </si>
  <si>
    <t>ひまわり健診</t>
    <rPh sb="4" eb="6">
      <t>ケンシン</t>
    </rPh>
    <phoneticPr fontId="1"/>
  </si>
  <si>
    <t>後期高齢者医療制度</t>
    <rPh sb="0" eb="2">
      <t>コウキ</t>
    </rPh>
    <rPh sb="2" eb="5">
      <t>コウレイシャ</t>
    </rPh>
    <rPh sb="5" eb="7">
      <t>イリョウ</t>
    </rPh>
    <rPh sb="7" eb="9">
      <t>セイド</t>
    </rPh>
    <phoneticPr fontId="1"/>
  </si>
  <si>
    <t>一般健診</t>
    <rPh sb="0" eb="2">
      <t>イッパン</t>
    </rPh>
    <rPh sb="2" eb="4">
      <t>ケンシン</t>
    </rPh>
    <phoneticPr fontId="1"/>
  </si>
  <si>
    <t>付加健診</t>
    <rPh sb="0" eb="2">
      <t>フカ</t>
    </rPh>
    <rPh sb="2" eb="4">
      <t>ケンシン</t>
    </rPh>
    <phoneticPr fontId="1"/>
  </si>
  <si>
    <t>人間ドック</t>
    <rPh sb="0" eb="2">
      <t>ニンゲン</t>
    </rPh>
    <phoneticPr fontId="1"/>
  </si>
  <si>
    <t>A</t>
    <phoneticPr fontId="1"/>
  </si>
  <si>
    <t>B</t>
    <phoneticPr fontId="1"/>
  </si>
  <si>
    <t>C</t>
    <phoneticPr fontId="1"/>
  </si>
  <si>
    <t>合計金額</t>
    <rPh sb="0" eb="2">
      <t>ゴウケイ</t>
    </rPh>
    <rPh sb="2" eb="4">
      <t>キンガク</t>
    </rPh>
    <phoneticPr fontId="1"/>
  </si>
  <si>
    <t>D</t>
    <phoneticPr fontId="1"/>
  </si>
  <si>
    <t>E</t>
    <phoneticPr fontId="1"/>
  </si>
  <si>
    <t>保険区分</t>
    <rPh sb="0" eb="2">
      <t>ホケン</t>
    </rPh>
    <rPh sb="2" eb="4">
      <t>クブン</t>
    </rPh>
    <phoneticPr fontId="1"/>
  </si>
  <si>
    <t>がん検診</t>
    <rPh sb="2" eb="4">
      <t>ケンシン</t>
    </rPh>
    <phoneticPr fontId="1"/>
  </si>
  <si>
    <t>雇入健診</t>
    <rPh sb="0" eb="2">
      <t>ヤトイイ</t>
    </rPh>
    <rPh sb="2" eb="4">
      <t>ケンシン</t>
    </rPh>
    <phoneticPr fontId="1"/>
  </si>
  <si>
    <t>定健項目/通常健診/法定項目</t>
    <rPh sb="0" eb="2">
      <t>テイケン</t>
    </rPh>
    <rPh sb="2" eb="4">
      <t>コウモク</t>
    </rPh>
    <rPh sb="5" eb="7">
      <t>ツウジョウ</t>
    </rPh>
    <rPh sb="7" eb="9">
      <t>ケンシン</t>
    </rPh>
    <rPh sb="10" eb="12">
      <t>ホウテイ</t>
    </rPh>
    <rPh sb="12" eb="14">
      <t>コウモク</t>
    </rPh>
    <phoneticPr fontId="1"/>
  </si>
  <si>
    <t>その他</t>
    <rPh sb="2" eb="3">
      <t>タ</t>
    </rPh>
    <phoneticPr fontId="1"/>
  </si>
  <si>
    <t>電話番号</t>
  </si>
  <si>
    <t>鳥取銀行</t>
    <rPh sb="0" eb="2">
      <t>トットリ</t>
    </rPh>
    <rPh sb="2" eb="4">
      <t>ギンコウ</t>
    </rPh>
    <phoneticPr fontId="1"/>
  </si>
  <si>
    <t>山陰合同銀行</t>
    <rPh sb="0" eb="6">
      <t>サンインゴウドウギンコウ</t>
    </rPh>
    <phoneticPr fontId="1"/>
  </si>
  <si>
    <t>口座番号</t>
    <rPh sb="0" eb="2">
      <t>コウザ</t>
    </rPh>
    <rPh sb="2" eb="4">
      <t>バンゴウ</t>
    </rPh>
    <phoneticPr fontId="1"/>
  </si>
  <si>
    <t>金融機関名</t>
    <rPh sb="0" eb="2">
      <t>キンユウ</t>
    </rPh>
    <rPh sb="2" eb="4">
      <t>キカン</t>
    </rPh>
    <rPh sb="4" eb="5">
      <t>メイ</t>
    </rPh>
    <phoneticPr fontId="1"/>
  </si>
  <si>
    <t>本・支店名</t>
    <rPh sb="0" eb="1">
      <t>ホン</t>
    </rPh>
    <rPh sb="2" eb="4">
      <t>シテン</t>
    </rPh>
    <rPh sb="4" eb="5">
      <t>メイ</t>
    </rPh>
    <phoneticPr fontId="1"/>
  </si>
  <si>
    <t>口座名義</t>
    <rPh sb="0" eb="2">
      <t>コウザ</t>
    </rPh>
    <rPh sb="2" eb="4">
      <t>メイギ</t>
    </rPh>
    <phoneticPr fontId="1"/>
  </si>
  <si>
    <t>処　　理</t>
  </si>
  <si>
    <t>局　長</t>
  </si>
  <si>
    <t>担　当</t>
  </si>
  <si>
    <t>合　　議</t>
  </si>
  <si>
    <t>受　付　印</t>
  </si>
  <si>
    <t>鳥取信用金庫</t>
    <rPh sb="0" eb="2">
      <t>トットリ</t>
    </rPh>
    <rPh sb="2" eb="4">
      <t>シンヨウ</t>
    </rPh>
    <rPh sb="4" eb="6">
      <t>キンコ</t>
    </rPh>
    <phoneticPr fontId="1"/>
  </si>
  <si>
    <t>登録済口座への振り込み（下記省略可）</t>
    <rPh sb="0" eb="2">
      <t>トウロク</t>
    </rPh>
    <rPh sb="2" eb="3">
      <t>スミ</t>
    </rPh>
    <rPh sb="3" eb="5">
      <t>コウザ</t>
    </rPh>
    <rPh sb="7" eb="8">
      <t>フ</t>
    </rPh>
    <rPh sb="9" eb="10">
      <t>コ</t>
    </rPh>
    <rPh sb="12" eb="14">
      <t>カキ</t>
    </rPh>
    <rPh sb="14" eb="16">
      <t>ショウリャク</t>
    </rPh>
    <rPh sb="16" eb="17">
      <t>カ</t>
    </rPh>
    <phoneticPr fontId="1"/>
  </si>
  <si>
    <t>登録口座以外へのお振込み（下記ご記入下さい）</t>
    <rPh sb="0" eb="2">
      <t>トウロク</t>
    </rPh>
    <rPh sb="2" eb="4">
      <t>コウザ</t>
    </rPh>
    <rPh sb="4" eb="6">
      <t>イガイ</t>
    </rPh>
    <rPh sb="9" eb="11">
      <t>フリコ</t>
    </rPh>
    <rPh sb="13" eb="15">
      <t>カキ</t>
    </rPh>
    <rPh sb="16" eb="18">
      <t>キニュウ</t>
    </rPh>
    <rPh sb="18" eb="19">
      <t>クダ</t>
    </rPh>
    <phoneticPr fontId="1"/>
  </si>
  <si>
    <t xml:space="preserve">                           健診受診助成金請求書 </t>
    <phoneticPr fontId="1"/>
  </si>
  <si>
    <t>電子申請用（押印不要）申請⑤</t>
    <rPh sb="11" eb="13">
      <t>シンセイ</t>
    </rPh>
    <phoneticPr fontId="1"/>
  </si>
  <si>
    <t>下記の通り、健診を受診したので、必要書類を添付し助成金を請求します。</t>
  </si>
  <si>
    <t>※	ひまわりセンターの会員が助成の対象です。</t>
    <phoneticPr fontId="1"/>
  </si>
  <si>
    <t>※	必要添付書類</t>
    <phoneticPr fontId="1"/>
  </si>
  <si>
    <t>・	国保 → 受診票(写)、領収書(写)</t>
    <phoneticPr fontId="1"/>
  </si>
  <si>
    <t>・	その他 → 受診票または請求書(写)、領収書(写)　　</t>
    <phoneticPr fontId="1"/>
  </si>
  <si>
    <r>
      <t>・</t>
    </r>
    <r>
      <rPr>
        <sz val="7"/>
        <color theme="1"/>
        <rFont val="HG丸ｺﾞｼｯｸM-PRO"/>
        <family val="3"/>
        <charset val="128"/>
      </rPr>
      <t xml:space="preserve"> </t>
    </r>
    <r>
      <rPr>
        <sz val="10"/>
        <color theme="1"/>
        <rFont val="HG丸ｺﾞｼｯｸM-PRO"/>
        <family val="3"/>
        <charset val="128"/>
      </rPr>
      <t>協会けんぽ → 健診予定者名簿(写)または受診日・受診者名の記載された通知書、領収書(写)</t>
    </r>
  </si>
  <si>
    <t>口座種別</t>
    <rPh sb="0" eb="2">
      <t>コウザ</t>
    </rPh>
    <rPh sb="2" eb="4">
      <t>シュベツ</t>
    </rPh>
    <phoneticPr fontId="1"/>
  </si>
  <si>
    <t>当座</t>
    <rPh sb="0" eb="2">
      <t>トウザ</t>
    </rPh>
    <phoneticPr fontId="1"/>
  </si>
  <si>
    <t>普通</t>
    <rPh sb="0" eb="2">
      <t>フツウ</t>
    </rPh>
    <phoneticPr fontId="1"/>
  </si>
  <si>
    <t>協会けんぽ</t>
    <rPh sb="0" eb="2">
      <t>キョウカイ</t>
    </rPh>
    <phoneticPr fontId="1"/>
  </si>
  <si>
    <t>組合健康保険</t>
    <rPh sb="2" eb="4">
      <t>ケンコウ</t>
    </rPh>
    <rPh sb="4" eb="6">
      <t>ホケン</t>
    </rPh>
    <phoneticPr fontId="1"/>
  </si>
  <si>
    <t>協会けんぽ被扶養者</t>
    <rPh sb="0" eb="2">
      <t>キョウカイ</t>
    </rPh>
    <rPh sb="5" eb="6">
      <t>ヒ</t>
    </rPh>
    <rPh sb="6" eb="9">
      <t>フヨウシャ</t>
    </rPh>
    <phoneticPr fontId="1"/>
  </si>
  <si>
    <t>組合健康保険被扶養者</t>
    <rPh sb="0" eb="2">
      <t>クミアイ</t>
    </rPh>
    <rPh sb="2" eb="4">
      <t>ケンコウ</t>
    </rPh>
    <rPh sb="4" eb="6">
      <t>ホケン</t>
    </rPh>
    <rPh sb="6" eb="10">
      <t>ヒフヨウシャ</t>
    </rPh>
    <phoneticPr fontId="1"/>
  </si>
  <si>
    <t>国民健康保険</t>
    <rPh sb="0" eb="2">
      <t>コクミン</t>
    </rPh>
    <rPh sb="2" eb="4">
      <t>ケンコウ</t>
    </rPh>
    <rPh sb="4" eb="6">
      <t>ホケン</t>
    </rPh>
    <phoneticPr fontId="1"/>
  </si>
  <si>
    <t>共済組合被扶養者</t>
    <rPh sb="0" eb="2">
      <t>キョウサイ</t>
    </rPh>
    <rPh sb="2" eb="4">
      <t>クミアイ</t>
    </rPh>
    <rPh sb="4" eb="8">
      <t>ヒフヨウシャ</t>
    </rPh>
    <phoneticPr fontId="1"/>
  </si>
  <si>
    <t>全国歯科医師国保組合</t>
    <rPh sb="0" eb="2">
      <t>ゼンコク</t>
    </rPh>
    <rPh sb="2" eb="4">
      <t>シカ</t>
    </rPh>
    <rPh sb="4" eb="6">
      <t>イシ</t>
    </rPh>
    <rPh sb="6" eb="8">
      <t>コクホ</t>
    </rPh>
    <rPh sb="8" eb="10">
      <t>クミアイ</t>
    </rPh>
    <phoneticPr fontId="1"/>
  </si>
  <si>
    <t>申請日</t>
    <rPh sb="0" eb="2">
      <t>シンセイ</t>
    </rPh>
    <rPh sb="2" eb="3">
      <t>ビ</t>
    </rPh>
    <phoneticPr fontId="1"/>
  </si>
  <si>
    <t>生活習慣病予防健診</t>
    <rPh sb="0" eb="2">
      <t>セイカツ</t>
    </rPh>
    <rPh sb="2" eb="4">
      <t>シュウカン</t>
    </rPh>
    <rPh sb="4" eb="5">
      <t>ビョウ</t>
    </rPh>
    <rPh sb="5" eb="7">
      <t>ヨボウ</t>
    </rPh>
    <rPh sb="7" eb="9">
      <t>ケンシン</t>
    </rPh>
    <phoneticPr fontId="1"/>
  </si>
  <si>
    <t>医療機関</t>
    <rPh sb="0" eb="2">
      <t>イリョウ</t>
    </rPh>
    <rPh sb="2" eb="4">
      <t>キカン</t>
    </rPh>
    <phoneticPr fontId="1"/>
  </si>
  <si>
    <t>日付</t>
    <rPh sb="0" eb="2">
      <t>ヒヅケ</t>
    </rPh>
    <phoneticPr fontId="1"/>
  </si>
  <si>
    <t>コード</t>
    <phoneticPr fontId="1"/>
  </si>
  <si>
    <t>鳥取赤十字病院</t>
    <rPh sb="0" eb="2">
      <t>トットリ</t>
    </rPh>
    <rPh sb="2" eb="5">
      <t>セキジュウジ</t>
    </rPh>
    <rPh sb="5" eb="7">
      <t>ビョウイン</t>
    </rPh>
    <phoneticPr fontId="1"/>
  </si>
  <si>
    <t>鳥取県立中央病院</t>
    <rPh sb="0" eb="2">
      <t>トットリ</t>
    </rPh>
    <rPh sb="2" eb="4">
      <t>ケンリツ</t>
    </rPh>
    <rPh sb="4" eb="6">
      <t>チュウオウ</t>
    </rPh>
    <rPh sb="6" eb="8">
      <t>ビョウイン</t>
    </rPh>
    <phoneticPr fontId="1"/>
  </si>
  <si>
    <t>鳥取市立病院</t>
    <rPh sb="0" eb="3">
      <t>トットリシ</t>
    </rPh>
    <rPh sb="3" eb="4">
      <t>リツ</t>
    </rPh>
    <rPh sb="4" eb="6">
      <t>ビョウイン</t>
    </rPh>
    <phoneticPr fontId="1"/>
  </si>
  <si>
    <t>中国労働衛生協会</t>
    <rPh sb="0" eb="2">
      <t>チュウゴク</t>
    </rPh>
    <rPh sb="2" eb="4">
      <t>ロウドウ</t>
    </rPh>
    <rPh sb="4" eb="6">
      <t>エイセイ</t>
    </rPh>
    <rPh sb="6" eb="8">
      <t>キョウカイ</t>
    </rPh>
    <phoneticPr fontId="1"/>
  </si>
  <si>
    <t>尾崎病院</t>
    <rPh sb="0" eb="2">
      <t>オサキ</t>
    </rPh>
    <rPh sb="2" eb="4">
      <t>ビョウイン</t>
    </rPh>
    <phoneticPr fontId="1"/>
  </si>
  <si>
    <t>鳥取北クリニック</t>
    <rPh sb="0" eb="2">
      <t>トットリ</t>
    </rPh>
    <rPh sb="2" eb="3">
      <t>キタ</t>
    </rPh>
    <phoneticPr fontId="1"/>
  </si>
  <si>
    <t>鳥取生協病院</t>
    <rPh sb="0" eb="2">
      <t>トットリ</t>
    </rPh>
    <rPh sb="2" eb="4">
      <t>セイキョウ</t>
    </rPh>
    <rPh sb="4" eb="6">
      <t>ビョウイン</t>
    </rPh>
    <phoneticPr fontId="1"/>
  </si>
  <si>
    <t>智頭病院</t>
    <rPh sb="0" eb="2">
      <t>チズ</t>
    </rPh>
    <rPh sb="2" eb="4">
      <t>ビョウイン</t>
    </rPh>
    <phoneticPr fontId="1"/>
  </si>
  <si>
    <t>イナバ財団メディカルセンター</t>
    <rPh sb="3" eb="5">
      <t>ザイダン</t>
    </rPh>
    <phoneticPr fontId="1"/>
  </si>
  <si>
    <t>千代水の森おなかと内科のクリニック</t>
    <rPh sb="0" eb="2">
      <t>チヨ</t>
    </rPh>
    <rPh sb="2" eb="3">
      <t>ミズ</t>
    </rPh>
    <rPh sb="4" eb="5">
      <t>モリ</t>
    </rPh>
    <rPh sb="9" eb="11">
      <t>ナイカ</t>
    </rPh>
    <phoneticPr fontId="1"/>
  </si>
  <si>
    <t>鳥取県保健事業団</t>
    <rPh sb="0" eb="3">
      <t>トットリケン</t>
    </rPh>
    <rPh sb="3" eb="5">
      <t>ホケン</t>
    </rPh>
    <rPh sb="5" eb="8">
      <t>ジギョウダン</t>
    </rPh>
    <phoneticPr fontId="1"/>
  </si>
  <si>
    <t xml:space="preserve"> </t>
    <phoneticPr fontId="1"/>
  </si>
  <si>
    <t>サービスセンター　御中</t>
    <rPh sb="9" eb="11">
      <t>オンチュウ</t>
    </rPh>
    <phoneticPr fontId="1"/>
  </si>
  <si>
    <t>一般財団法人鳥取市中小企業勤労者福祉</t>
    <phoneticPr fontId="1"/>
  </si>
  <si>
    <t>代表者名</t>
    <rPh sb="0" eb="3">
      <t>ダイヒョウシャ</t>
    </rPh>
    <rPh sb="3" eb="4">
      <t>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</si>
</sst>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000"/>
    <numFmt numFmtId="177" formatCode="&quot;¥&quot;0,000"/>
    <numFmt numFmtId="178" formatCode="[$]ggge&quot;年&quot;m&quot;月&quot;d&quot;日&quot;;@" x16r2:formatCode16="[$-ja-JP-x-gannen]ggge&quot;年&quot;m&quot;月&quot;d&quot;日&quot;;@"/>
    <numFmt numFmtId="179" formatCode="m/d;@"/>
    <numFmt numFmtId="180" formatCode="00"/>
    <numFmt numFmtId="181" formatCode="000000"/>
  </numFmts>
  <fonts count="2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8"/>
      <color theme="1"/>
      <name val="Calibri"/>
      <family val="2"/>
      <charset val="1"/>
    </font>
    <font>
      <sz val="11"/>
      <color theme="1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0.5"/>
      <color theme="1"/>
      <name val="HG丸ｺﾞｼｯｸM-PRO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11"/>
      <color rgb="FF000000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8"/>
      <color theme="1"/>
      <name val="ＭＳ Ｐゴシック"/>
      <family val="3"/>
      <charset val="128"/>
    </font>
    <font>
      <sz val="10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12"/>
      <color theme="1"/>
      <name val="ＭＳ Ｐゴシック"/>
      <family val="3"/>
      <charset val="128"/>
    </font>
    <font>
      <u val="double"/>
      <sz val="10.5"/>
      <color theme="1"/>
      <name val="ＭＳ Ｐゴシック"/>
      <family val="3"/>
      <charset val="128"/>
    </font>
    <font>
      <sz val="18"/>
      <color theme="1"/>
      <name val="HG丸ｺﾞｼｯｸM-PRO"/>
      <family val="3"/>
      <charset val="128"/>
    </font>
    <font>
      <sz val="9"/>
      <color theme="0" tint="-0.499984740745262"/>
      <name val="HG丸ｺﾞｼｯｸM-PRO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8"/>
      <color theme="1"/>
      <name val="HGPｺﾞｼｯｸE"/>
      <family val="3"/>
      <charset val="128"/>
    </font>
    <font>
      <sz val="7"/>
      <color theme="1"/>
      <name val="HG丸ｺﾞｼｯｸM-PRO"/>
      <family val="3"/>
      <charset val="128"/>
    </font>
    <font>
      <sz val="11"/>
      <color theme="1"/>
      <name val="游ゴシック"/>
      <family val="3"/>
      <charset val="128"/>
      <scheme val="minor"/>
    </font>
    <font>
      <sz val="10.5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16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1" xfId="0" applyBorder="1">
      <alignment vertical="center"/>
    </xf>
    <xf numFmtId="0" fontId="9" fillId="0" borderId="0" xfId="0" applyFont="1" applyAlignment="1">
      <alignment horizontal="right" vertical="center" readingOrder="1"/>
    </xf>
    <xf numFmtId="176" fontId="0" fillId="0" borderId="0" xfId="0" applyNumberFormat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8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  <xf numFmtId="38" fontId="0" fillId="0" borderId="0" xfId="1" applyFont="1" applyBorder="1" applyAlignment="1" applyProtection="1">
      <alignment horizontal="center" vertical="center"/>
    </xf>
    <xf numFmtId="38" fontId="0" fillId="0" borderId="0" xfId="1" applyFont="1" applyFill="1" applyBorder="1" applyAlignment="1" applyProtection="1">
      <alignment horizontal="center" vertical="center"/>
    </xf>
    <xf numFmtId="0" fontId="11" fillId="0" borderId="1" xfId="0" applyFont="1" applyBorder="1">
      <alignment vertical="center"/>
    </xf>
    <xf numFmtId="0" fontId="14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vertical="center" wrapText="1"/>
    </xf>
    <xf numFmtId="0" fontId="11" fillId="0" borderId="2" xfId="0" applyFont="1" applyBorder="1">
      <alignment vertical="center"/>
    </xf>
    <xf numFmtId="0" fontId="11" fillId="0" borderId="6" xfId="0" applyFont="1" applyBorder="1" applyAlignment="1">
      <alignment vertical="center" wrapText="1"/>
    </xf>
    <xf numFmtId="0" fontId="0" fillId="0" borderId="4" xfId="0" applyBorder="1">
      <alignment vertical="center"/>
    </xf>
    <xf numFmtId="0" fontId="11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4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3" fillId="0" borderId="9" xfId="0" applyFont="1" applyBorder="1" applyAlignment="1">
      <alignment horizontal="justify" vertical="center" wrapText="1"/>
    </xf>
    <xf numFmtId="0" fontId="12" fillId="0" borderId="11" xfId="0" applyFont="1" applyBorder="1" applyAlignment="1">
      <alignment horizontal="center" vertical="center" textRotation="255" wrapText="1"/>
    </xf>
    <xf numFmtId="0" fontId="0" fillId="0" borderId="10" xfId="0" applyBorder="1">
      <alignment vertical="center"/>
    </xf>
    <xf numFmtId="0" fontId="12" fillId="0" borderId="13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0" fillId="0" borderId="8" xfId="0" applyBorder="1">
      <alignment vertical="center"/>
    </xf>
    <xf numFmtId="0" fontId="7" fillId="0" borderId="0" xfId="0" applyFont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76" fontId="0" fillId="2" borderId="1" xfId="0" applyNumberForma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38" fontId="0" fillId="2" borderId="1" xfId="1" applyFont="1" applyFill="1" applyBorder="1" applyAlignment="1" applyProtection="1">
      <alignment horizontal="center" vertical="center" shrinkToFit="1"/>
      <protection locked="0"/>
    </xf>
    <xf numFmtId="0" fontId="11" fillId="2" borderId="2" xfId="0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textRotation="255" wrapText="1"/>
    </xf>
    <xf numFmtId="0" fontId="12" fillId="0" borderId="13" xfId="0" applyFont="1" applyBorder="1" applyAlignment="1">
      <alignment horizontal="center" vertical="center" textRotation="255" wrapText="1"/>
    </xf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179" fontId="0" fillId="2" borderId="1" xfId="0" applyNumberFormat="1" applyFill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2" fillId="0" borderId="0" xfId="0" applyNumberFormat="1" applyFont="1" applyAlignment="1">
      <alignment vertical="center" wrapText="1"/>
    </xf>
    <xf numFmtId="178" fontId="6" fillId="0" borderId="0" xfId="0" applyNumberFormat="1" applyFont="1" applyAlignment="1" applyProtection="1">
      <alignment horizontal="center" vertical="center"/>
      <protection locked="0"/>
    </xf>
    <xf numFmtId="180" fontId="0" fillId="0" borderId="1" xfId="0" applyNumberFormat="1" applyBorder="1" applyAlignment="1">
      <alignment horizontal="center" vertical="center"/>
    </xf>
    <xf numFmtId="0" fontId="17" fillId="0" borderId="0" xfId="0" applyFont="1">
      <alignment vertical="center"/>
    </xf>
    <xf numFmtId="0" fontId="19" fillId="0" borderId="0" xfId="0" applyFont="1">
      <alignment vertical="center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180" fontId="0" fillId="0" borderId="2" xfId="1" applyNumberFormat="1" applyFont="1" applyFill="1" applyBorder="1" applyAlignment="1" applyProtection="1">
      <alignment horizontal="center" vertical="center" shrinkToFit="1"/>
      <protection hidden="1"/>
    </xf>
    <xf numFmtId="180" fontId="8" fillId="0" borderId="3" xfId="1" applyNumberFormat="1" applyFont="1" applyFill="1" applyBorder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hidden="1"/>
    </xf>
    <xf numFmtId="0" fontId="0" fillId="2" borderId="6" xfId="0" applyFill="1" applyBorder="1" applyAlignment="1" applyProtection="1">
      <alignment vertical="center" shrinkToFit="1"/>
      <protection locked="0"/>
    </xf>
    <xf numFmtId="0" fontId="0" fillId="0" borderId="6" xfId="0" applyBorder="1">
      <alignment vertical="center"/>
    </xf>
    <xf numFmtId="0" fontId="0" fillId="2" borderId="5" xfId="0" applyFill="1" applyBorder="1" applyAlignment="1" applyProtection="1">
      <alignment horizontal="center" vertical="center" shrinkToFit="1"/>
      <protection locked="0"/>
    </xf>
    <xf numFmtId="0" fontId="0" fillId="2" borderId="6" xfId="0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>
      <alignment horizontal="center" vertical="center" textRotation="255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11" xfId="0" applyFont="1" applyBorder="1" applyAlignment="1">
      <alignment horizontal="center" vertical="center" textRotation="255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2" borderId="1" xfId="0" applyFont="1" applyFill="1" applyBorder="1" applyAlignment="1" applyProtection="1">
      <alignment horizontal="center" vertical="center" shrinkToFi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2" borderId="2" xfId="0" applyNumberFormat="1" applyFill="1" applyBorder="1" applyAlignment="1" applyProtection="1">
      <alignment horizontal="center" vertical="center" shrinkToFit="1"/>
      <protection locked="0"/>
    </xf>
    <xf numFmtId="176" fontId="0" fillId="2" borderId="3" xfId="0" applyNumberFormat="1" applyFill="1" applyBorder="1" applyAlignment="1" applyProtection="1">
      <alignment horizontal="center" vertical="center" shrinkToFit="1"/>
      <protection locked="0"/>
    </xf>
    <xf numFmtId="0" fontId="12" fillId="0" borderId="1" xfId="0" applyFont="1" applyBorder="1" applyAlignment="1">
      <alignment horizontal="center" vertical="center" wrapText="1"/>
    </xf>
    <xf numFmtId="0" fontId="0" fillId="2" borderId="11" xfId="0" applyFill="1" applyBorder="1" applyAlignment="1" applyProtection="1">
      <alignment horizontal="center" vertical="center" shrinkToFit="1"/>
      <protection locked="0"/>
    </xf>
    <xf numFmtId="0" fontId="0" fillId="2" borderId="10" xfId="0" applyFill="1" applyBorder="1" applyAlignment="1" applyProtection="1">
      <alignment horizontal="center" vertical="center" shrinkToFit="1"/>
      <protection locked="0"/>
    </xf>
    <xf numFmtId="0" fontId="0" fillId="0" borderId="6" xfId="0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78" fontId="6" fillId="2" borderId="5" xfId="0" applyNumberFormat="1" applyFont="1" applyFill="1" applyBorder="1" applyAlignment="1" applyProtection="1">
      <alignment horizontal="center" vertical="center"/>
      <protection locked="0"/>
    </xf>
    <xf numFmtId="177" fontId="3" fillId="0" borderId="1" xfId="1" applyNumberFormat="1" applyFont="1" applyFill="1" applyBorder="1" applyAlignment="1" applyProtection="1">
      <alignment horizontal="center" vertical="center"/>
      <protection hidden="1"/>
    </xf>
    <xf numFmtId="176" fontId="0" fillId="2" borderId="6" xfId="0" applyNumberFormat="1" applyFill="1" applyBorder="1" applyAlignment="1" applyProtection="1">
      <alignment horizontal="center" vertical="center" shrinkToFit="1"/>
      <protection locked="0"/>
    </xf>
    <xf numFmtId="181" fontId="0" fillId="2" borderId="1" xfId="0" applyNumberFormat="1" applyFill="1" applyBorder="1" applyAlignment="1" applyProtection="1">
      <alignment horizontal="center" vertical="center"/>
      <protection locked="0"/>
    </xf>
  </cellXfs>
  <cellStyles count="2">
    <cellStyle name="桁区切り" xfId="1" builtinId="6"/>
    <cellStyle name="標準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darkGrid"/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Q29" lockText="1" noThreeD="1"/>
</file>

<file path=xl/ctrlProps/ctrlProp2.xml><?xml version="1.0" encoding="utf-8"?>
<formControlPr xmlns="http://schemas.microsoft.com/office/spreadsheetml/2009/9/main" objectType="CheckBox" fmlaLink="Y2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266700</xdr:colOff>
          <xdr:row>19</xdr:row>
          <xdr:rowOff>209550</xdr:rowOff>
        </xdr:from>
        <xdr:to>
          <xdr:col>5</xdr:col>
          <xdr:colOff>38100</xdr:colOff>
          <xdr:row>20</xdr:row>
          <xdr:rowOff>228600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247650</xdr:colOff>
          <xdr:row>19</xdr:row>
          <xdr:rowOff>209550</xdr:rowOff>
        </xdr:from>
        <xdr:to>
          <xdr:col>12</xdr:col>
          <xdr:colOff>171450</xdr:colOff>
          <xdr:row>20</xdr:row>
          <xdr:rowOff>228600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F63FF-95AC-49D1-88FF-1BF7A9B785B1}">
  <dimension ref="A1:AI129"/>
  <sheetViews>
    <sheetView tabSelected="1" workbookViewId="0">
      <selection activeCell="B37" sqref="B37:B69"/>
    </sheetView>
  </sheetViews>
  <sheetFormatPr defaultColWidth="0" defaultRowHeight="18.75" zeroHeight="1" x14ac:dyDescent="0.4"/>
  <cols>
    <col min="1" max="1" width="4" customWidth="1"/>
    <col min="2" max="2" width="7.375" style="1" customWidth="1"/>
    <col min="3" max="3" width="6.875" style="1" customWidth="1"/>
    <col min="4" max="4" width="4.875" customWidth="1"/>
    <col min="5" max="5" width="11" style="1" customWidth="1"/>
    <col min="6" max="6" width="15.125" customWidth="1"/>
    <col min="7" max="7" width="9" customWidth="1"/>
    <col min="8" max="8" width="7.25" style="1" hidden="1" customWidth="1"/>
    <col min="9" max="9" width="6.75" style="1" hidden="1" customWidth="1"/>
    <col min="10" max="10" width="9.75" style="1" customWidth="1"/>
    <col min="11" max="11" width="7" style="1" customWidth="1"/>
    <col min="12" max="12" width="9" style="1" customWidth="1"/>
    <col min="13" max="13" width="3.75" style="1" customWidth="1"/>
    <col min="14" max="14" width="3.25" style="1" customWidth="1"/>
    <col min="15" max="15" width="4.375" style="1" customWidth="1"/>
    <col min="16" max="16" width="4.375" style="1" hidden="1" customWidth="1"/>
    <col min="17" max="17" width="14" style="1" hidden="1" customWidth="1"/>
    <col min="18" max="18" width="6.875" style="1" hidden="1" customWidth="1"/>
    <col min="19" max="20" width="6.875" hidden="1" customWidth="1"/>
    <col min="21" max="21" width="4.875" hidden="1" customWidth="1"/>
    <col min="22" max="22" width="6.375" hidden="1" customWidth="1"/>
    <col min="23" max="23" width="5.375" hidden="1" customWidth="1"/>
    <col min="24" max="24" width="18.625" hidden="1" customWidth="1"/>
    <col min="25" max="25" width="4.875" hidden="1" customWidth="1"/>
    <col min="26" max="26" width="3.5" hidden="1" customWidth="1"/>
    <col min="27" max="27" width="19.25" hidden="1" customWidth="1"/>
    <col min="28" max="16384" width="9" hidden="1"/>
  </cols>
  <sheetData>
    <row r="1" spans="1:24" ht="39.75" customHeight="1" x14ac:dyDescent="0.4">
      <c r="A1" s="63" t="s">
        <v>39</v>
      </c>
      <c r="B1" s="63"/>
      <c r="C1" s="63"/>
      <c r="D1" s="63"/>
      <c r="E1" s="63"/>
      <c r="F1" s="63"/>
      <c r="H1" s="62"/>
      <c r="I1" s="62"/>
      <c r="J1" s="62"/>
      <c r="K1" s="62" t="s">
        <v>40</v>
      </c>
      <c r="L1" s="62"/>
      <c r="M1" s="52"/>
      <c r="O1"/>
      <c r="Q1"/>
      <c r="R1"/>
    </row>
    <row r="2" spans="1:24" ht="21" customHeight="1" x14ac:dyDescent="0.4">
      <c r="A2" s="4"/>
      <c r="B2" s="5" t="s">
        <v>75</v>
      </c>
      <c r="O2"/>
      <c r="Q2"/>
      <c r="R2"/>
    </row>
    <row r="3" spans="1:24" ht="21" customHeight="1" x14ac:dyDescent="0.4">
      <c r="A3" s="4"/>
      <c r="B3" s="5" t="s">
        <v>74</v>
      </c>
      <c r="C3" s="12"/>
      <c r="F3" s="7" t="s">
        <v>57</v>
      </c>
      <c r="G3" s="100"/>
      <c r="H3" s="100"/>
      <c r="I3" s="100"/>
      <c r="J3" s="100"/>
      <c r="K3" s="100"/>
      <c r="L3" s="100"/>
      <c r="M3" s="60"/>
      <c r="O3"/>
      <c r="Q3"/>
      <c r="R3"/>
    </row>
    <row r="4" spans="1:24" ht="18.75" customHeight="1" x14ac:dyDescent="0.4">
      <c r="A4" s="80" t="s">
        <v>0</v>
      </c>
      <c r="B4" s="80"/>
      <c r="C4" s="82" t="s">
        <v>1</v>
      </c>
      <c r="D4" s="89"/>
      <c r="E4" s="83"/>
      <c r="F4" s="7" t="s">
        <v>24</v>
      </c>
      <c r="G4" s="72"/>
      <c r="H4" s="72"/>
      <c r="I4" s="72"/>
      <c r="J4" s="72"/>
      <c r="K4" s="72"/>
      <c r="L4" s="72"/>
      <c r="M4" s="57"/>
      <c r="N4"/>
      <c r="O4"/>
      <c r="Q4"/>
      <c r="R4"/>
    </row>
    <row r="5" spans="1:24" ht="25.5" customHeight="1" x14ac:dyDescent="0.4">
      <c r="A5" s="103"/>
      <c r="B5" s="103"/>
      <c r="C5" s="84"/>
      <c r="D5" s="102"/>
      <c r="E5" s="85"/>
      <c r="F5" s="7" t="s">
        <v>76</v>
      </c>
      <c r="G5" s="73"/>
      <c r="H5" s="73"/>
      <c r="I5" s="73"/>
      <c r="J5" s="73"/>
      <c r="K5" s="73"/>
      <c r="L5" s="73"/>
      <c r="M5" s="57"/>
      <c r="N5"/>
      <c r="O5"/>
      <c r="Q5"/>
      <c r="R5"/>
    </row>
    <row r="6" spans="1:24" ht="25.5" customHeight="1" x14ac:dyDescent="0.4">
      <c r="C6" s="5" t="s">
        <v>41</v>
      </c>
      <c r="D6" s="1"/>
      <c r="N6"/>
      <c r="O6"/>
      <c r="Q6"/>
      <c r="R6"/>
    </row>
    <row r="7" spans="1:24" ht="25.5" customHeight="1" x14ac:dyDescent="0.4">
      <c r="B7" s="8" t="s">
        <v>73</v>
      </c>
      <c r="C7" s="8"/>
      <c r="D7" s="1"/>
      <c r="E7" s="9" t="s">
        <v>16</v>
      </c>
      <c r="F7" s="101" t="str">
        <f>IF(SUM(L10:L103)=0,"",SUM(L10:L19,L37:L69,L72:L103))</f>
        <v/>
      </c>
      <c r="G7" s="101"/>
      <c r="H7"/>
      <c r="I7"/>
      <c r="J7"/>
      <c r="K7"/>
      <c r="N7"/>
      <c r="O7"/>
      <c r="Q7"/>
      <c r="R7"/>
    </row>
    <row r="8" spans="1:24" ht="13.5" customHeight="1" x14ac:dyDescent="0.4">
      <c r="B8" s="48"/>
    </row>
    <row r="9" spans="1:24" x14ac:dyDescent="0.4">
      <c r="A9" s="6"/>
      <c r="B9" s="10" t="s">
        <v>2</v>
      </c>
      <c r="C9" s="96" t="s">
        <v>3</v>
      </c>
      <c r="D9" s="96"/>
      <c r="E9" s="10" t="s">
        <v>19</v>
      </c>
      <c r="F9" s="10" t="s">
        <v>4</v>
      </c>
      <c r="G9" s="10" t="s">
        <v>5</v>
      </c>
      <c r="H9" s="10"/>
      <c r="I9" s="10"/>
      <c r="J9" s="10" t="s">
        <v>59</v>
      </c>
      <c r="K9" s="10" t="s">
        <v>60</v>
      </c>
      <c r="L9" s="10" t="s">
        <v>6</v>
      </c>
      <c r="M9" s="93" t="s">
        <v>61</v>
      </c>
      <c r="N9" s="94"/>
      <c r="O9"/>
      <c r="P9" s="11"/>
      <c r="Q9" s="11" t="s">
        <v>4</v>
      </c>
      <c r="R9" s="11" t="s">
        <v>13</v>
      </c>
      <c r="S9" s="11" t="s">
        <v>14</v>
      </c>
      <c r="T9" s="11" t="s">
        <v>15</v>
      </c>
      <c r="U9" s="11" t="s">
        <v>17</v>
      </c>
      <c r="V9" s="11" t="s">
        <v>18</v>
      </c>
      <c r="X9" s="12"/>
    </row>
    <row r="10" spans="1:24" ht="21" customHeight="1" x14ac:dyDescent="0.4">
      <c r="A10" s="11">
        <v>1</v>
      </c>
      <c r="B10" s="41"/>
      <c r="C10" s="79"/>
      <c r="D10" s="79"/>
      <c r="E10" s="42"/>
      <c r="F10" s="43"/>
      <c r="G10" s="44"/>
      <c r="H10" s="11" t="str" cm="1">
        <f t="array" ref="H10">IF($G10="", "", _xlfn.IFS($G10&gt;=30000,"E",$G10&gt;=15000,"D",$G10&gt;=3000,"C",$G10&gt;=2000,"B",TRUE,"A"))</f>
        <v/>
      </c>
      <c r="I10" s="11" t="str">
        <f t="shared" ref="I10" si="0">IFERROR(INDEX($R$10:$V$18, MATCH(F10, $Q$10:$Q$18, 0), MATCH(H10, $R$9:$V$9, 0)), "")</f>
        <v/>
      </c>
      <c r="J10" s="42"/>
      <c r="K10" s="56"/>
      <c r="L10" s="64" t="str">
        <f>IF(OR(E10="組合健康保険",E10="組合健康保険被扶養者", E10="共済組合被扶養者"), 2000, IF(I10=1, 3000, IF(I10=2, 2000, IF(I10=3, G10, ""))))</f>
        <v/>
      </c>
      <c r="M10" s="65" t="str">
        <f>IFERROR(INDEX($W$20:$W$33, MATCH(J10, $X$20:$X$33, 0)), "")</f>
        <v/>
      </c>
      <c r="N10" s="66" t="str">
        <f>IFERROR(INDEX($P$10:$P$18, MATCH(F10, $Q$10:$Q$18, 0)), "")</f>
        <v/>
      </c>
      <c r="O10"/>
      <c r="P10" s="61">
        <v>10</v>
      </c>
      <c r="Q10" s="6" t="s">
        <v>10</v>
      </c>
      <c r="R10" s="11">
        <v>3</v>
      </c>
      <c r="S10" s="11">
        <v>3</v>
      </c>
      <c r="T10" s="11">
        <v>1</v>
      </c>
      <c r="U10" s="11">
        <v>1</v>
      </c>
      <c r="V10" s="11">
        <v>1</v>
      </c>
      <c r="X10" s="6" t="s">
        <v>10</v>
      </c>
    </row>
    <row r="11" spans="1:24" ht="21" customHeight="1" x14ac:dyDescent="0.4">
      <c r="A11" s="11">
        <v>2</v>
      </c>
      <c r="B11" s="41"/>
      <c r="C11" s="79"/>
      <c r="D11" s="79"/>
      <c r="E11" s="42"/>
      <c r="F11" s="43"/>
      <c r="G11" s="44"/>
      <c r="H11" s="11" t="str" cm="1">
        <f t="array" ref="H11">IF($G11="", "", _xlfn.IFS($G11&gt;=30000,"E",$G11&gt;=15000,"D",$G11&gt;=3000,"C",$G11&gt;=2000,"B",TRUE,"A"))</f>
        <v/>
      </c>
      <c r="I11" s="11" t="str">
        <f t="shared" ref="I11:I15" si="1">IFERROR(INDEX($R$10:$V$18, MATCH(F11, $Q$10:$Q$18, 0), MATCH(H11, $R$9:$V$9, 0)), "")</f>
        <v/>
      </c>
      <c r="J11" s="42"/>
      <c r="K11" s="56"/>
      <c r="L11" s="64" t="str">
        <f t="shared" ref="L11:L19" si="2">IF(OR(E11="組合健康保険",E11="組合健康保険被扶養者", E11="共済組合被扶養者"), 2000, IF(I11=1, 3000, IF(I11=2, 2000, IF(I11=3, G11, ""))))</f>
        <v/>
      </c>
      <c r="M11" s="65" t="str">
        <f t="shared" ref="M11:M19" si="3">IFERROR(INDEX($W$20:$W$33, MATCH(J11, $X$20:$X$33, 0)), "")</f>
        <v/>
      </c>
      <c r="N11" s="66" t="str">
        <f t="shared" ref="N11:N19" si="4">IFERROR(INDEX($P$10:$P$18, MATCH(F11, $Q$10:$Q$18, 0)), "")</f>
        <v/>
      </c>
      <c r="O11"/>
      <c r="P11" s="61"/>
      <c r="Q11" s="6" t="s">
        <v>58</v>
      </c>
      <c r="R11" s="11">
        <v>3</v>
      </c>
      <c r="S11" s="11">
        <v>3</v>
      </c>
      <c r="T11" s="11">
        <v>1</v>
      </c>
      <c r="U11" s="11">
        <v>1</v>
      </c>
      <c r="V11" s="11">
        <v>1</v>
      </c>
      <c r="X11" s="6" t="s">
        <v>58</v>
      </c>
    </row>
    <row r="12" spans="1:24" ht="21" customHeight="1" x14ac:dyDescent="0.4">
      <c r="A12" s="11">
        <v>3</v>
      </c>
      <c r="B12" s="41"/>
      <c r="C12" s="79"/>
      <c r="D12" s="79"/>
      <c r="E12" s="42"/>
      <c r="F12" s="43"/>
      <c r="G12" s="44"/>
      <c r="H12" s="11" t="str" cm="1">
        <f t="array" ref="H12">IF($G12="", "", _xlfn.IFS($G12&gt;=30000,"E",$G12&gt;=15000,"D",$G12&gt;=3000,"C",$G12&gt;=2000,"B",TRUE,"A"))</f>
        <v/>
      </c>
      <c r="I12" s="11" t="str">
        <f t="shared" si="1"/>
        <v/>
      </c>
      <c r="J12" s="42"/>
      <c r="K12" s="56"/>
      <c r="L12" s="64" t="str">
        <f t="shared" si="2"/>
        <v/>
      </c>
      <c r="M12" s="65" t="str">
        <f t="shared" si="3"/>
        <v/>
      </c>
      <c r="N12" s="66" t="str">
        <f t="shared" si="4"/>
        <v/>
      </c>
      <c r="O12"/>
      <c r="P12" s="61">
        <v>20</v>
      </c>
      <c r="Q12" s="6" t="s">
        <v>8</v>
      </c>
      <c r="R12" s="11">
        <v>3</v>
      </c>
      <c r="S12" s="11">
        <v>3</v>
      </c>
      <c r="T12" s="11">
        <v>1</v>
      </c>
      <c r="U12" s="11">
        <v>1</v>
      </c>
      <c r="V12" s="11">
        <v>1</v>
      </c>
      <c r="X12" s="6" t="s">
        <v>8</v>
      </c>
    </row>
    <row r="13" spans="1:24" ht="21" customHeight="1" x14ac:dyDescent="0.4">
      <c r="A13" s="11">
        <v>4</v>
      </c>
      <c r="B13" s="41"/>
      <c r="C13" s="79"/>
      <c r="D13" s="79"/>
      <c r="E13" s="42"/>
      <c r="F13" s="43"/>
      <c r="G13" s="44"/>
      <c r="H13" s="11" t="str" cm="1">
        <f t="array" ref="H13">IF($G13="", "", _xlfn.IFS($G13&gt;=30000,"E",$G13&gt;=15000,"D",$G13&gt;=3000,"C",$G13&gt;=2000,"B",TRUE,"A"))</f>
        <v/>
      </c>
      <c r="I13" s="11" t="str">
        <f t="shared" si="1"/>
        <v/>
      </c>
      <c r="J13" s="42"/>
      <c r="K13" s="56"/>
      <c r="L13" s="64" t="str">
        <f t="shared" si="2"/>
        <v/>
      </c>
      <c r="M13" s="65" t="str">
        <f t="shared" si="3"/>
        <v/>
      </c>
      <c r="N13" s="66" t="str">
        <f t="shared" si="4"/>
        <v/>
      </c>
      <c r="O13"/>
      <c r="P13" s="61">
        <v>0</v>
      </c>
      <c r="Q13" s="6" t="s">
        <v>11</v>
      </c>
      <c r="R13" s="11">
        <v>3</v>
      </c>
      <c r="S13" s="11">
        <v>3</v>
      </c>
      <c r="T13" s="11">
        <v>1</v>
      </c>
      <c r="U13" s="11">
        <v>1</v>
      </c>
      <c r="V13" s="11">
        <v>1</v>
      </c>
      <c r="X13" s="6" t="s">
        <v>7</v>
      </c>
    </row>
    <row r="14" spans="1:24" ht="21" customHeight="1" x14ac:dyDescent="0.4">
      <c r="A14" s="11">
        <v>5</v>
      </c>
      <c r="B14" s="41"/>
      <c r="C14" s="79"/>
      <c r="D14" s="79"/>
      <c r="E14" s="42"/>
      <c r="F14" s="43"/>
      <c r="G14" s="44"/>
      <c r="H14" s="11" t="str" cm="1">
        <f t="array" ref="H14">IF($G14="", "", _xlfn.IFS($G14&gt;=30000,"E",$G14&gt;=15000,"D",$G14&gt;=3000,"C",$G14&gt;=2000,"B",TRUE,"A"))</f>
        <v/>
      </c>
      <c r="I14" s="11" t="str">
        <f t="shared" si="1"/>
        <v/>
      </c>
      <c r="J14" s="42"/>
      <c r="K14" s="56"/>
      <c r="L14" s="64" t="str">
        <f t="shared" si="2"/>
        <v/>
      </c>
      <c r="M14" s="65" t="str">
        <f t="shared" si="3"/>
        <v/>
      </c>
      <c r="N14" s="66" t="str">
        <f t="shared" si="4"/>
        <v/>
      </c>
      <c r="O14"/>
      <c r="P14" s="61">
        <v>30</v>
      </c>
      <c r="Q14" s="6" t="s">
        <v>7</v>
      </c>
      <c r="R14" s="11">
        <v>3</v>
      </c>
      <c r="S14" s="11">
        <v>1</v>
      </c>
      <c r="T14" s="11">
        <v>1</v>
      </c>
      <c r="U14" s="11">
        <v>1</v>
      </c>
      <c r="V14" s="11">
        <v>1</v>
      </c>
      <c r="X14" s="13" t="s">
        <v>22</v>
      </c>
    </row>
    <row r="15" spans="1:24" ht="21" customHeight="1" x14ac:dyDescent="0.4">
      <c r="A15" s="11">
        <v>6</v>
      </c>
      <c r="B15" s="41"/>
      <c r="C15" s="79"/>
      <c r="D15" s="79"/>
      <c r="E15" s="42"/>
      <c r="F15" s="43"/>
      <c r="G15" s="44"/>
      <c r="H15" s="11" t="str" cm="1">
        <f t="array" ref="H15">IF($G15="", "", _xlfn.IFS($G15&gt;=30000,"E",$G15&gt;=15000,"D",$G15&gt;=3000,"C",$G15&gt;=2000,"B",TRUE,"A"))</f>
        <v/>
      </c>
      <c r="I15" s="11" t="str">
        <f t="shared" si="1"/>
        <v/>
      </c>
      <c r="J15" s="42"/>
      <c r="K15" s="56"/>
      <c r="L15" s="64" t="str">
        <f t="shared" si="2"/>
        <v/>
      </c>
      <c r="M15" s="65" t="str">
        <f t="shared" si="3"/>
        <v/>
      </c>
      <c r="N15" s="66" t="str">
        <f t="shared" si="4"/>
        <v/>
      </c>
      <c r="O15"/>
      <c r="P15" s="61">
        <v>50</v>
      </c>
      <c r="Q15" s="6" t="s">
        <v>12</v>
      </c>
      <c r="R15" s="11">
        <v>3</v>
      </c>
      <c r="S15" s="11">
        <v>3</v>
      </c>
      <c r="T15" s="11">
        <v>2</v>
      </c>
      <c r="U15" s="11">
        <v>2</v>
      </c>
      <c r="V15" s="11">
        <v>1</v>
      </c>
      <c r="X15" s="6" t="s">
        <v>20</v>
      </c>
    </row>
    <row r="16" spans="1:24" ht="21" customHeight="1" x14ac:dyDescent="0.4">
      <c r="A16" s="11">
        <v>7</v>
      </c>
      <c r="B16" s="41"/>
      <c r="C16" s="79"/>
      <c r="D16" s="79"/>
      <c r="E16" s="42"/>
      <c r="F16" s="43"/>
      <c r="G16" s="44"/>
      <c r="H16" s="11" t="str" cm="1">
        <f t="array" ref="H16">IF($G16="", "", _xlfn.IFS($G16&gt;=30000,"E",$G16&gt;=15000,"D",$G16&gt;=3000,"C",$G16&gt;=2000,"B",TRUE,"A"))</f>
        <v/>
      </c>
      <c r="I16" s="11" t="str">
        <f t="shared" ref="I16:I19" si="5">IFERROR(INDEX($R$10:$V$18, MATCH(F16, $Q$10:$Q$18, 0), MATCH(H16, $R$9:$V$9, 0)), "")</f>
        <v/>
      </c>
      <c r="J16" s="42"/>
      <c r="K16" s="56"/>
      <c r="L16" s="64" t="str">
        <f t="shared" si="2"/>
        <v/>
      </c>
      <c r="M16" s="65" t="str">
        <f t="shared" si="3"/>
        <v/>
      </c>
      <c r="N16" s="66" t="str">
        <f t="shared" si="4"/>
        <v/>
      </c>
      <c r="O16"/>
      <c r="P16" s="61">
        <v>60</v>
      </c>
      <c r="Q16" s="13" t="s">
        <v>22</v>
      </c>
      <c r="R16" s="11">
        <v>3</v>
      </c>
      <c r="S16" s="11">
        <v>2</v>
      </c>
      <c r="T16" s="11">
        <v>2</v>
      </c>
      <c r="U16" s="11">
        <v>2</v>
      </c>
      <c r="V16" s="11">
        <v>2</v>
      </c>
      <c r="X16" s="6" t="s">
        <v>21</v>
      </c>
    </row>
    <row r="17" spans="1:25" ht="21" customHeight="1" x14ac:dyDescent="0.4">
      <c r="A17" s="11">
        <v>8</v>
      </c>
      <c r="B17" s="41"/>
      <c r="C17" s="79"/>
      <c r="D17" s="79"/>
      <c r="E17" s="42"/>
      <c r="F17" s="43"/>
      <c r="G17" s="44"/>
      <c r="H17" s="11" t="str" cm="1">
        <f t="array" ref="H17">IF($G17="", "", _xlfn.IFS($G17&gt;=30000,"E",$G17&gt;=15000,"D",$G17&gt;=3000,"C",$G17&gt;=2000,"B",TRUE,"A"))</f>
        <v/>
      </c>
      <c r="I17" s="11" t="str">
        <f t="shared" si="5"/>
        <v/>
      </c>
      <c r="J17" s="42"/>
      <c r="K17" s="56"/>
      <c r="L17" s="64" t="str">
        <f t="shared" si="2"/>
        <v/>
      </c>
      <c r="M17" s="65" t="str">
        <f t="shared" si="3"/>
        <v/>
      </c>
      <c r="N17" s="66" t="str">
        <f t="shared" si="4"/>
        <v/>
      </c>
      <c r="O17"/>
      <c r="P17" s="61"/>
      <c r="Q17" s="6" t="s">
        <v>20</v>
      </c>
      <c r="R17" s="11">
        <v>3</v>
      </c>
      <c r="S17" s="11">
        <v>2</v>
      </c>
      <c r="T17" s="11">
        <v>2</v>
      </c>
      <c r="U17" s="11">
        <v>2</v>
      </c>
      <c r="V17" s="11">
        <v>2</v>
      </c>
      <c r="X17" s="6"/>
    </row>
    <row r="18" spans="1:25" ht="21" customHeight="1" x14ac:dyDescent="0.4">
      <c r="A18" s="11">
        <v>9</v>
      </c>
      <c r="B18" s="41"/>
      <c r="C18" s="79"/>
      <c r="D18" s="79"/>
      <c r="E18" s="42"/>
      <c r="F18" s="43"/>
      <c r="G18" s="44"/>
      <c r="H18" s="11" t="str" cm="1">
        <f t="array" ref="H18">IF($G18="", "", _xlfn.IFS($G18&gt;=30000,"E",$G18&gt;=15000,"D",$G18&gt;=3000,"C",$G18&gt;=2000,"B",TRUE,"A"))</f>
        <v/>
      </c>
      <c r="I18" s="11" t="str">
        <f t="shared" si="5"/>
        <v/>
      </c>
      <c r="J18" s="42"/>
      <c r="K18" s="56"/>
      <c r="L18" s="64" t="str">
        <f t="shared" si="2"/>
        <v/>
      </c>
      <c r="M18" s="65" t="str">
        <f t="shared" si="3"/>
        <v/>
      </c>
      <c r="N18" s="66" t="str">
        <f t="shared" si="4"/>
        <v/>
      </c>
      <c r="O18"/>
      <c r="P18" s="61"/>
      <c r="Q18" s="6" t="s">
        <v>21</v>
      </c>
      <c r="R18" s="11">
        <v>3</v>
      </c>
      <c r="S18" s="11">
        <v>2</v>
      </c>
      <c r="T18" s="11">
        <v>2</v>
      </c>
      <c r="U18" s="11">
        <v>2</v>
      </c>
      <c r="V18" s="11">
        <v>2</v>
      </c>
      <c r="X18" s="6"/>
    </row>
    <row r="19" spans="1:25" ht="21" customHeight="1" x14ac:dyDescent="0.4">
      <c r="A19" s="11">
        <v>10</v>
      </c>
      <c r="B19" s="41"/>
      <c r="C19" s="79"/>
      <c r="D19" s="79"/>
      <c r="E19" s="42"/>
      <c r="F19" s="43"/>
      <c r="G19" s="44"/>
      <c r="H19" s="11" t="str" cm="1">
        <f t="array" ref="H19">IF($G19="", "", _xlfn.IFS($G19&gt;=30000,"E",$G19&gt;=15000,"D",$G19&gt;=3000,"C",$G19&gt;=2000,"B",TRUE,"A"))</f>
        <v/>
      </c>
      <c r="I19" s="11" t="str">
        <f t="shared" si="5"/>
        <v/>
      </c>
      <c r="J19" s="42"/>
      <c r="K19" s="56"/>
      <c r="L19" s="64" t="str">
        <f t="shared" si="2"/>
        <v/>
      </c>
      <c r="M19" s="65" t="str">
        <f t="shared" si="3"/>
        <v/>
      </c>
      <c r="N19" s="66" t="str">
        <f t="shared" si="4"/>
        <v/>
      </c>
      <c r="O19"/>
      <c r="Q19"/>
      <c r="R19"/>
    </row>
    <row r="20" spans="1:25" ht="17.25" customHeight="1" x14ac:dyDescent="0.4">
      <c r="B20" s="8"/>
      <c r="C20" s="51"/>
      <c r="D20" s="51"/>
      <c r="F20" s="14"/>
      <c r="G20" s="15"/>
      <c r="L20" s="16"/>
      <c r="M20" s="16"/>
      <c r="N20"/>
      <c r="O20"/>
      <c r="Q20" s="6"/>
      <c r="R20" s="6" t="s">
        <v>50</v>
      </c>
      <c r="S20" s="6"/>
      <c r="W20" s="58">
        <v>2116</v>
      </c>
      <c r="X20" t="s">
        <v>62</v>
      </c>
    </row>
    <row r="21" spans="1:25" x14ac:dyDescent="0.4">
      <c r="A21" s="17" t="s">
        <v>37</v>
      </c>
      <c r="B21" s="49"/>
      <c r="C21" s="18"/>
      <c r="D21" s="19"/>
      <c r="E21" s="45"/>
      <c r="F21" s="20" t="s">
        <v>38</v>
      </c>
      <c r="G21" s="21"/>
      <c r="H21" s="21"/>
      <c r="I21" s="21"/>
      <c r="J21" s="21"/>
      <c r="K21" s="21"/>
      <c r="L21" s="90"/>
      <c r="M21" s="91"/>
      <c r="N21"/>
      <c r="O21"/>
      <c r="Q21" s="6"/>
      <c r="R21" s="6" t="s">
        <v>51</v>
      </c>
      <c r="S21" s="6"/>
      <c r="W21" s="58">
        <v>2119</v>
      </c>
      <c r="X21" t="s">
        <v>63</v>
      </c>
    </row>
    <row r="22" spans="1:25" ht="20.25" customHeight="1" x14ac:dyDescent="0.4">
      <c r="A22" s="80" t="s">
        <v>28</v>
      </c>
      <c r="B22" s="80"/>
      <c r="C22" s="82" t="s">
        <v>29</v>
      </c>
      <c r="D22" s="83"/>
      <c r="E22" s="11" t="s">
        <v>47</v>
      </c>
      <c r="F22" s="82" t="s">
        <v>27</v>
      </c>
      <c r="G22" s="89"/>
      <c r="H22" s="71"/>
      <c r="I22" s="71"/>
      <c r="J22" s="82" t="s">
        <v>30</v>
      </c>
      <c r="K22" s="89"/>
      <c r="L22" s="89"/>
      <c r="M22" s="83"/>
      <c r="N22"/>
      <c r="O22"/>
      <c r="Q22" s="22"/>
      <c r="R22" s="6" t="s">
        <v>52</v>
      </c>
      <c r="S22" s="22"/>
      <c r="W22" s="58">
        <v>2121</v>
      </c>
      <c r="X22" t="s">
        <v>64</v>
      </c>
    </row>
    <row r="23" spans="1:25" ht="36.75" customHeight="1" x14ac:dyDescent="0.4">
      <c r="A23" s="81"/>
      <c r="B23" s="81"/>
      <c r="C23" s="84"/>
      <c r="D23" s="85"/>
      <c r="E23" s="42"/>
      <c r="F23" s="92"/>
      <c r="G23" s="73"/>
      <c r="H23" s="70"/>
      <c r="I23" s="70"/>
      <c r="J23" s="87"/>
      <c r="K23" s="72"/>
      <c r="L23" s="72"/>
      <c r="M23" s="88"/>
      <c r="N23" s="23"/>
      <c r="O23" s="23"/>
      <c r="P23" s="50"/>
      <c r="Q23" s="23"/>
      <c r="R23" s="6" t="s">
        <v>53</v>
      </c>
      <c r="S23" s="23"/>
      <c r="T23" s="23"/>
      <c r="U23" s="23"/>
      <c r="V23" s="23"/>
      <c r="W23" s="59">
        <v>2111</v>
      </c>
      <c r="X23" t="s">
        <v>72</v>
      </c>
      <c r="Y23" s="3" t="b">
        <v>0</v>
      </c>
    </row>
    <row r="24" spans="1:25" ht="19.5" customHeight="1" x14ac:dyDescent="0.4">
      <c r="A24" s="12"/>
      <c r="B24" s="54" t="s">
        <v>42</v>
      </c>
      <c r="C24" s="8"/>
      <c r="F24" s="1"/>
      <c r="G24" s="1"/>
      <c r="L24" s="50"/>
      <c r="M24" s="50"/>
      <c r="N24" s="23"/>
      <c r="O24" s="23"/>
      <c r="P24" s="50"/>
      <c r="Q24" s="24" t="s">
        <v>48</v>
      </c>
      <c r="R24" s="6" t="s">
        <v>54</v>
      </c>
      <c r="S24" s="23"/>
      <c r="T24" s="23"/>
      <c r="U24" s="23"/>
      <c r="V24" s="24"/>
      <c r="W24" s="58">
        <v>2112</v>
      </c>
      <c r="X24" t="s">
        <v>65</v>
      </c>
    </row>
    <row r="25" spans="1:25" ht="19.5" customHeight="1" x14ac:dyDescent="0.4">
      <c r="B25" s="54" t="s">
        <v>43</v>
      </c>
      <c r="C25" s="8"/>
      <c r="D25" s="8"/>
      <c r="G25" s="1"/>
      <c r="N25" s="23"/>
      <c r="O25" s="23"/>
      <c r="P25" s="50"/>
      <c r="Q25" s="23" t="s">
        <v>49</v>
      </c>
      <c r="R25" s="6" t="s">
        <v>55</v>
      </c>
      <c r="S25" s="23"/>
      <c r="T25" s="23"/>
      <c r="U25" s="23"/>
      <c r="V25" s="23"/>
      <c r="W25" s="59">
        <v>2113</v>
      </c>
      <c r="X25" t="s">
        <v>66</v>
      </c>
    </row>
    <row r="26" spans="1:25" ht="19.5" customHeight="1" x14ac:dyDescent="0.4">
      <c r="B26" s="55" t="s">
        <v>46</v>
      </c>
      <c r="C26" s="8"/>
      <c r="D26" s="8"/>
      <c r="G26" s="1"/>
      <c r="N26" s="23"/>
      <c r="O26" s="23"/>
      <c r="P26" s="50"/>
      <c r="Q26" s="23"/>
      <c r="R26" s="6" t="s">
        <v>56</v>
      </c>
      <c r="S26" s="23"/>
      <c r="T26" s="23"/>
      <c r="U26" s="23"/>
      <c r="V26" s="23"/>
      <c r="W26" s="59">
        <v>2114</v>
      </c>
      <c r="X26" t="s">
        <v>67</v>
      </c>
    </row>
    <row r="27" spans="1:25" ht="19.5" customHeight="1" x14ac:dyDescent="0.4">
      <c r="B27" s="54" t="s">
        <v>44</v>
      </c>
      <c r="C27" s="8"/>
      <c r="D27" s="8"/>
      <c r="G27" s="1"/>
      <c r="N27" s="23"/>
      <c r="O27" s="23"/>
      <c r="P27" s="50"/>
      <c r="Q27" s="23"/>
      <c r="R27" s="6" t="s">
        <v>9</v>
      </c>
      <c r="S27" s="23"/>
      <c r="T27" s="23"/>
      <c r="U27" s="23"/>
      <c r="V27" s="23"/>
      <c r="W27" s="58">
        <v>2117</v>
      </c>
      <c r="X27" t="s">
        <v>68</v>
      </c>
    </row>
    <row r="28" spans="1:25" ht="21.75" customHeight="1" x14ac:dyDescent="0.4">
      <c r="B28" s="54" t="s">
        <v>45</v>
      </c>
      <c r="C28" s="8"/>
      <c r="D28" s="8"/>
      <c r="G28" s="1"/>
      <c r="N28" s="23"/>
      <c r="O28" s="23"/>
      <c r="P28" s="50"/>
      <c r="Q28" s="23"/>
      <c r="R28" s="6" t="s">
        <v>23</v>
      </c>
      <c r="S28" s="23"/>
      <c r="T28" s="23"/>
      <c r="U28" s="23"/>
      <c r="V28" s="23"/>
      <c r="W28" s="59">
        <v>2122</v>
      </c>
      <c r="X28" t="s">
        <v>69</v>
      </c>
    </row>
    <row r="29" spans="1:25" x14ac:dyDescent="0.4">
      <c r="C29" s="97"/>
      <c r="D29" s="97"/>
      <c r="G29" s="15"/>
      <c r="L29" s="16"/>
      <c r="M29" s="16"/>
      <c r="Q29" s="2" t="b">
        <v>0</v>
      </c>
      <c r="W29" s="58">
        <v>2115</v>
      </c>
      <c r="X29" t="s">
        <v>70</v>
      </c>
    </row>
    <row r="30" spans="1:25" ht="24.75" customHeight="1" x14ac:dyDescent="0.4">
      <c r="B30" s="8"/>
      <c r="D30" s="1"/>
      <c r="G30" s="25"/>
      <c r="H30" s="26"/>
      <c r="I30" s="26"/>
      <c r="J30" s="25"/>
      <c r="K30" s="86" t="s">
        <v>35</v>
      </c>
      <c r="L30" s="86"/>
      <c r="M30" s="53"/>
      <c r="Q30" s="12" t="s">
        <v>25</v>
      </c>
      <c r="W30" s="59">
        <v>2118</v>
      </c>
      <c r="X30" t="s">
        <v>71</v>
      </c>
    </row>
    <row r="31" spans="1:25" ht="17.25" customHeight="1" x14ac:dyDescent="0.4">
      <c r="B31" s="74" t="s">
        <v>31</v>
      </c>
      <c r="C31" s="77" t="s">
        <v>32</v>
      </c>
      <c r="D31" s="78"/>
      <c r="E31" s="27" t="s">
        <v>33</v>
      </c>
      <c r="F31" s="27" t="s">
        <v>34</v>
      </c>
      <c r="G31" s="25"/>
      <c r="H31" s="28"/>
      <c r="I31" s="28"/>
      <c r="J31" s="53"/>
      <c r="K31" s="86"/>
      <c r="L31" s="86"/>
      <c r="M31" s="53"/>
      <c r="Q31" s="12" t="s">
        <v>26</v>
      </c>
      <c r="W31" s="59">
        <v>2120</v>
      </c>
      <c r="X31" t="s">
        <v>23</v>
      </c>
    </row>
    <row r="32" spans="1:25" ht="16.5" customHeight="1" x14ac:dyDescent="0.4">
      <c r="B32" s="75"/>
      <c r="C32" s="29"/>
      <c r="D32" s="30"/>
      <c r="E32" s="46"/>
      <c r="F32" s="31"/>
      <c r="G32" s="25"/>
      <c r="H32" s="25"/>
      <c r="I32" s="25"/>
      <c r="J32" s="53"/>
      <c r="K32" s="86"/>
      <c r="L32" s="86"/>
      <c r="M32" s="53"/>
      <c r="Q32" s="32" t="s">
        <v>36</v>
      </c>
      <c r="W32" s="59"/>
    </row>
    <row r="33" spans="1:23" ht="18" customHeight="1" x14ac:dyDescent="0.4">
      <c r="B33" s="75"/>
      <c r="C33" s="29"/>
      <c r="D33" s="33"/>
      <c r="E33" s="46"/>
      <c r="F33" s="31"/>
      <c r="G33" s="25"/>
      <c r="H33" s="25"/>
      <c r="I33" s="25"/>
      <c r="J33" s="53"/>
      <c r="K33" s="86"/>
      <c r="L33" s="86"/>
      <c r="M33" s="53"/>
      <c r="N33" s="25"/>
      <c r="O33"/>
      <c r="R33" s="25"/>
      <c r="S33" s="25"/>
      <c r="W33" s="59"/>
    </row>
    <row r="34" spans="1:23" ht="24" customHeight="1" x14ac:dyDescent="0.4">
      <c r="B34" s="76"/>
      <c r="C34" s="34"/>
      <c r="D34" s="35"/>
      <c r="E34" s="47"/>
      <c r="F34" s="36"/>
      <c r="G34" s="25"/>
      <c r="H34" s="37"/>
      <c r="I34" s="37"/>
      <c r="J34" s="53"/>
      <c r="K34" s="86"/>
      <c r="L34" s="86"/>
      <c r="M34" s="53"/>
      <c r="N34" s="25"/>
      <c r="O34"/>
      <c r="Q34"/>
      <c r="R34"/>
    </row>
    <row r="35" spans="1:23" x14ac:dyDescent="0.4">
      <c r="A35" s="38"/>
      <c r="B35" s="39"/>
      <c r="C35" s="95"/>
      <c r="D35" s="95"/>
      <c r="G35" s="39"/>
      <c r="H35" s="39"/>
      <c r="I35" s="39"/>
      <c r="J35" s="39"/>
      <c r="K35" s="39"/>
      <c r="L35" s="39"/>
      <c r="M35" s="39"/>
      <c r="N35" s="25"/>
      <c r="O35"/>
      <c r="Q35"/>
      <c r="R35"/>
    </row>
    <row r="36" spans="1:23" ht="22.5" customHeight="1" x14ac:dyDescent="0.4">
      <c r="A36" s="6"/>
      <c r="B36" s="10" t="s">
        <v>2</v>
      </c>
      <c r="C36" s="96" t="s">
        <v>3</v>
      </c>
      <c r="D36" s="96"/>
      <c r="E36" s="10" t="s">
        <v>19</v>
      </c>
      <c r="F36" s="10" t="s">
        <v>4</v>
      </c>
      <c r="G36" s="10" t="s">
        <v>5</v>
      </c>
      <c r="H36" s="10"/>
      <c r="I36" s="10"/>
      <c r="J36" s="10" t="s">
        <v>59</v>
      </c>
      <c r="K36" s="10" t="s">
        <v>60</v>
      </c>
      <c r="L36" s="10" t="s">
        <v>6</v>
      </c>
      <c r="M36" s="98" t="s">
        <v>61</v>
      </c>
      <c r="N36" s="99"/>
      <c r="O36"/>
      <c r="Q36"/>
      <c r="R36"/>
    </row>
    <row r="37" spans="1:23" ht="21" customHeight="1" x14ac:dyDescent="0.4">
      <c r="A37" s="11">
        <v>11</v>
      </c>
      <c r="B37" s="41"/>
      <c r="C37" s="79"/>
      <c r="D37" s="79"/>
      <c r="E37" s="42"/>
      <c r="F37" s="43"/>
      <c r="G37" s="44"/>
      <c r="H37" s="11" t="str" cm="1">
        <f t="array" ref="H37">IF($G37="", "", _xlfn.IFS($G37&gt;=30000,"E",$G37&gt;=15000,"D",$G37&gt;=3000,"C",$G37&gt;=2000,"B",TRUE,"A"))</f>
        <v/>
      </c>
      <c r="I37" s="11" t="str">
        <f>IFERROR(INDEX($R$10:$V$18, MATCH(F37, $Q$10:$Q$18, 0), MATCH(H37, $R$9:$V$9, 0)), "")</f>
        <v/>
      </c>
      <c r="J37" s="42"/>
      <c r="K37" s="56"/>
      <c r="L37" s="64" t="str">
        <f t="shared" ref="L37:L69" si="6">IF(OR(E37="組合健康保険",E37="組合健康保険被扶養者", E37="共済組合被扶養者"), 2000, IF(I37=1, 3000, IF(I37=2, 2000, IF(I37=3, G37, ""))))</f>
        <v/>
      </c>
      <c r="M37" s="65" t="str">
        <f>IFERROR(INDEX($W$20:$W$33, MATCH(J37, $X$20:$X$33, 0)), "")</f>
        <v/>
      </c>
      <c r="N37" s="66" t="str">
        <f>IFERROR(INDEX($P$10:$P$18, MATCH(F37, $Q$10:$Q$18, 0)), "")</f>
        <v/>
      </c>
    </row>
    <row r="38" spans="1:23" ht="21" customHeight="1" x14ac:dyDescent="0.4">
      <c r="A38" s="11">
        <f>A37+1</f>
        <v>12</v>
      </c>
      <c r="B38" s="41"/>
      <c r="C38" s="79"/>
      <c r="D38" s="79"/>
      <c r="E38" s="42"/>
      <c r="F38" s="43"/>
      <c r="G38" s="44"/>
      <c r="H38" s="11" t="str" cm="1">
        <f t="array" ref="H38">IF($G38="", "", _xlfn.IFS($G38&gt;=30000,"E",$G38&gt;=15000,"D",$G38&gt;=3000,"C",$G38&gt;=2000,"B",TRUE,"A"))</f>
        <v/>
      </c>
      <c r="I38" s="11" t="str">
        <f>IFERROR(INDEX($R$10:$V$18, MATCH(F38, $Q$10:$Q$18, 0), MATCH(H38, $R$9:$V$9, 0)), "")</f>
        <v/>
      </c>
      <c r="J38" s="42"/>
      <c r="K38" s="56"/>
      <c r="L38" s="64" t="str">
        <f t="shared" si="6"/>
        <v/>
      </c>
      <c r="M38" s="65" t="str">
        <f t="shared" ref="M38:M69" si="7">IFERROR(INDEX($W$20:$W$33, MATCH(J38, $X$20:$X$33, 0)), "")</f>
        <v/>
      </c>
      <c r="N38" s="66" t="str">
        <f t="shared" ref="N38:N69" si="8">IFERROR(INDEX($P$10:$P$18, MATCH(F38, $Q$10:$Q$18, 0)), "")</f>
        <v/>
      </c>
    </row>
    <row r="39" spans="1:23" ht="21" customHeight="1" x14ac:dyDescent="0.4">
      <c r="A39" s="11">
        <f>A38+1</f>
        <v>13</v>
      </c>
      <c r="B39" s="41"/>
      <c r="C39" s="79"/>
      <c r="D39" s="79"/>
      <c r="E39" s="42"/>
      <c r="F39" s="43"/>
      <c r="G39" s="44"/>
      <c r="H39" s="11" t="str" cm="1">
        <f t="array" ref="H39">IF($G39="", "", _xlfn.IFS($G39&gt;=30000,"E",$G39&gt;=15000,"D",$G39&gt;=3000,"C",$G39&gt;=2000,"B",TRUE,"A"))</f>
        <v/>
      </c>
      <c r="I39" s="11" t="str">
        <f>IFERROR(INDEX($R$10:$V$18, MATCH(F39, $Q$10:$Q$18, 0), MATCH(H39, $R$9:$V$9, 0)), "")</f>
        <v/>
      </c>
      <c r="J39" s="42"/>
      <c r="K39" s="56"/>
      <c r="L39" s="64" t="str">
        <f t="shared" si="6"/>
        <v/>
      </c>
      <c r="M39" s="65" t="str">
        <f t="shared" si="7"/>
        <v/>
      </c>
      <c r="N39" s="66" t="str">
        <f t="shared" si="8"/>
        <v/>
      </c>
    </row>
    <row r="40" spans="1:23" ht="21" customHeight="1" x14ac:dyDescent="0.4">
      <c r="A40" s="11">
        <f t="shared" ref="A40:A69" si="9">A39+1</f>
        <v>14</v>
      </c>
      <c r="B40" s="41"/>
      <c r="C40" s="79"/>
      <c r="D40" s="79"/>
      <c r="E40" s="42"/>
      <c r="F40" s="43"/>
      <c r="G40" s="44"/>
      <c r="H40" s="11" t="str" cm="1">
        <f t="array" ref="H40">IF($G40="", "", _xlfn.IFS($G40&gt;=30000,"E",$G40&gt;=15000,"D",$G40&gt;=3000,"C",$G40&gt;=2000,"B",TRUE,"A"))</f>
        <v/>
      </c>
      <c r="I40" s="11" t="str">
        <f>IFERROR(INDEX($R$10:$V$18, MATCH(F40, $Q$10:$Q$18, 0), MATCH(H40, $R$9:$V$9, 0)), "")</f>
        <v/>
      </c>
      <c r="J40" s="42"/>
      <c r="K40" s="56"/>
      <c r="L40" s="64" t="str">
        <f t="shared" si="6"/>
        <v/>
      </c>
      <c r="M40" s="65" t="str">
        <f t="shared" si="7"/>
        <v/>
      </c>
      <c r="N40" s="66" t="str">
        <f t="shared" si="8"/>
        <v/>
      </c>
    </row>
    <row r="41" spans="1:23" ht="21" customHeight="1" x14ac:dyDescent="0.4">
      <c r="A41" s="11">
        <f t="shared" si="9"/>
        <v>15</v>
      </c>
      <c r="B41" s="41"/>
      <c r="C41" s="79"/>
      <c r="D41" s="79"/>
      <c r="E41" s="42"/>
      <c r="F41" s="43"/>
      <c r="G41" s="44"/>
      <c r="H41" s="11" t="str" cm="1">
        <f t="array" ref="H41">IF($G41="", "", _xlfn.IFS($G41&gt;=30000,"E",$G41&gt;=15000,"D",$G41&gt;=3000,"C",$G41&gt;=2000,"B",TRUE,"A"))</f>
        <v/>
      </c>
      <c r="I41" s="11" t="str">
        <f>IFERROR(INDEX($R$10:$V$18, MATCH(F41, $Q$10:$Q$18, 0), MATCH(H41, $R$9:$V$9, 0)), "")</f>
        <v/>
      </c>
      <c r="J41" s="42"/>
      <c r="K41" s="56"/>
      <c r="L41" s="64" t="str">
        <f t="shared" si="6"/>
        <v/>
      </c>
      <c r="M41" s="65" t="str">
        <f t="shared" si="7"/>
        <v/>
      </c>
      <c r="N41" s="66" t="str">
        <f t="shared" si="8"/>
        <v/>
      </c>
    </row>
    <row r="42" spans="1:23" ht="21" customHeight="1" x14ac:dyDescent="0.4">
      <c r="A42" s="11">
        <f t="shared" si="9"/>
        <v>16</v>
      </c>
      <c r="B42" s="41"/>
      <c r="C42" s="79"/>
      <c r="D42" s="79"/>
      <c r="E42" s="42"/>
      <c r="F42" s="43"/>
      <c r="G42" s="44"/>
      <c r="H42" s="11" t="str" cm="1">
        <f t="array" ref="H42">IF($G42="", "", _xlfn.IFS($G42&gt;=30000,"E",$G42&gt;=15000,"D",$G42&gt;=3000,"C",$G42&gt;=2000,"B",TRUE,"A"))</f>
        <v/>
      </c>
      <c r="I42" s="11" t="str">
        <f t="shared" ref="I42:I69" si="10">IFERROR(INDEX($R$10:$V$18, MATCH(F42, $Q$10:$Q$18, 0), MATCH(H42, $R$9:$V$9, 0)), "")</f>
        <v/>
      </c>
      <c r="J42" s="42"/>
      <c r="K42" s="56"/>
      <c r="L42" s="64" t="str">
        <f t="shared" si="6"/>
        <v/>
      </c>
      <c r="M42" s="65" t="str">
        <f t="shared" si="7"/>
        <v/>
      </c>
      <c r="N42" s="66" t="str">
        <f t="shared" si="8"/>
        <v/>
      </c>
    </row>
    <row r="43" spans="1:23" ht="21" customHeight="1" x14ac:dyDescent="0.4">
      <c r="A43" s="11">
        <f t="shared" si="9"/>
        <v>17</v>
      </c>
      <c r="B43" s="41"/>
      <c r="C43" s="79"/>
      <c r="D43" s="79"/>
      <c r="E43" s="42"/>
      <c r="F43" s="43"/>
      <c r="G43" s="44"/>
      <c r="H43" s="11" t="str" cm="1">
        <f t="array" ref="H43">IF($G43="", "", _xlfn.IFS($G43&gt;=30000,"E",$G43&gt;=15000,"D",$G43&gt;=3000,"C",$G43&gt;=2000,"B",TRUE,"A"))</f>
        <v/>
      </c>
      <c r="I43" s="11" t="str">
        <f t="shared" si="10"/>
        <v/>
      </c>
      <c r="J43" s="42"/>
      <c r="K43" s="56"/>
      <c r="L43" s="64" t="str">
        <f t="shared" si="6"/>
        <v/>
      </c>
      <c r="M43" s="65" t="str">
        <f t="shared" si="7"/>
        <v/>
      </c>
      <c r="N43" s="66" t="str">
        <f t="shared" si="8"/>
        <v/>
      </c>
    </row>
    <row r="44" spans="1:23" ht="21" customHeight="1" x14ac:dyDescent="0.4">
      <c r="A44" s="11">
        <f t="shared" si="9"/>
        <v>18</v>
      </c>
      <c r="B44" s="41"/>
      <c r="C44" s="79"/>
      <c r="D44" s="79"/>
      <c r="E44" s="42"/>
      <c r="F44" s="43"/>
      <c r="G44" s="44"/>
      <c r="H44" s="11" t="str" cm="1">
        <f t="array" ref="H44">IF($G44="", "", _xlfn.IFS($G44&gt;=30000,"E",$G44&gt;=15000,"D",$G44&gt;=3000,"C",$G44&gt;=2000,"B",TRUE,"A"))</f>
        <v/>
      </c>
      <c r="I44" s="11" t="str">
        <f t="shared" si="10"/>
        <v/>
      </c>
      <c r="J44" s="42"/>
      <c r="K44" s="56"/>
      <c r="L44" s="64" t="str">
        <f t="shared" si="6"/>
        <v/>
      </c>
      <c r="M44" s="65" t="str">
        <f t="shared" si="7"/>
        <v/>
      </c>
      <c r="N44" s="66" t="str">
        <f t="shared" si="8"/>
        <v/>
      </c>
    </row>
    <row r="45" spans="1:23" ht="21" customHeight="1" x14ac:dyDescent="0.4">
      <c r="A45" s="11">
        <f t="shared" si="9"/>
        <v>19</v>
      </c>
      <c r="B45" s="41"/>
      <c r="C45" s="79"/>
      <c r="D45" s="79"/>
      <c r="E45" s="42"/>
      <c r="F45" s="43"/>
      <c r="G45" s="44"/>
      <c r="H45" s="11" t="str" cm="1">
        <f t="array" ref="H45">IF($G45="", "", _xlfn.IFS($G45&gt;=30000,"E",$G45&gt;=15000,"D",$G45&gt;=3000,"C",$G45&gt;=2000,"B",TRUE,"A"))</f>
        <v/>
      </c>
      <c r="I45" s="11" t="str">
        <f t="shared" si="10"/>
        <v/>
      </c>
      <c r="J45" s="42"/>
      <c r="K45" s="56"/>
      <c r="L45" s="64" t="str">
        <f t="shared" si="6"/>
        <v/>
      </c>
      <c r="M45" s="65" t="str">
        <f t="shared" si="7"/>
        <v/>
      </c>
      <c r="N45" s="66" t="str">
        <f t="shared" si="8"/>
        <v/>
      </c>
    </row>
    <row r="46" spans="1:23" ht="21" customHeight="1" x14ac:dyDescent="0.4">
      <c r="A46" s="11">
        <f t="shared" si="9"/>
        <v>20</v>
      </c>
      <c r="B46" s="41"/>
      <c r="C46" s="79"/>
      <c r="D46" s="79"/>
      <c r="E46" s="42"/>
      <c r="F46" s="43"/>
      <c r="G46" s="44"/>
      <c r="H46" s="11" t="str" cm="1">
        <f t="array" ref="H46">IF($G46="", "", _xlfn.IFS($G46&gt;=30000,"E",$G46&gt;=15000,"D",$G46&gt;=3000,"C",$G46&gt;=2000,"B",TRUE,"A"))</f>
        <v/>
      </c>
      <c r="I46" s="11" t="str">
        <f t="shared" si="10"/>
        <v/>
      </c>
      <c r="J46" s="42"/>
      <c r="K46" s="56"/>
      <c r="L46" s="64" t="str">
        <f t="shared" si="6"/>
        <v/>
      </c>
      <c r="M46" s="65" t="str">
        <f t="shared" si="7"/>
        <v/>
      </c>
      <c r="N46" s="66" t="str">
        <f t="shared" si="8"/>
        <v/>
      </c>
    </row>
    <row r="47" spans="1:23" ht="21" customHeight="1" x14ac:dyDescent="0.4">
      <c r="A47" s="11">
        <f t="shared" si="9"/>
        <v>21</v>
      </c>
      <c r="B47" s="41"/>
      <c r="C47" s="79"/>
      <c r="D47" s="79"/>
      <c r="E47" s="42"/>
      <c r="F47" s="43"/>
      <c r="G47" s="44"/>
      <c r="H47" s="11" t="str" cm="1">
        <f t="array" ref="H47">IF($G47="", "", _xlfn.IFS($G47&gt;=30000,"E",$G47&gt;=15000,"D",$G47&gt;=3000,"C",$G47&gt;=2000,"B",TRUE,"A"))</f>
        <v/>
      </c>
      <c r="I47" s="11" t="str">
        <f t="shared" si="10"/>
        <v/>
      </c>
      <c r="J47" s="42"/>
      <c r="K47" s="56"/>
      <c r="L47" s="64" t="str">
        <f t="shared" si="6"/>
        <v/>
      </c>
      <c r="M47" s="65" t="str">
        <f t="shared" si="7"/>
        <v/>
      </c>
      <c r="N47" s="66" t="str">
        <f t="shared" si="8"/>
        <v/>
      </c>
    </row>
    <row r="48" spans="1:23" ht="21" customHeight="1" x14ac:dyDescent="0.4">
      <c r="A48" s="11">
        <f t="shared" si="9"/>
        <v>22</v>
      </c>
      <c r="B48" s="41"/>
      <c r="C48" s="79"/>
      <c r="D48" s="79"/>
      <c r="E48" s="42"/>
      <c r="F48" s="43"/>
      <c r="G48" s="44"/>
      <c r="H48" s="11" t="str" cm="1">
        <f t="array" ref="H48">IF($G48="", "", _xlfn.IFS($G48&gt;=30000,"E",$G48&gt;=15000,"D",$G48&gt;=3000,"C",$G48&gt;=2000,"B",TRUE,"A"))</f>
        <v/>
      </c>
      <c r="I48" s="11" t="str">
        <f t="shared" si="10"/>
        <v/>
      </c>
      <c r="J48" s="42"/>
      <c r="K48" s="56"/>
      <c r="L48" s="64" t="str">
        <f t="shared" si="6"/>
        <v/>
      </c>
      <c r="M48" s="65" t="str">
        <f t="shared" si="7"/>
        <v/>
      </c>
      <c r="N48" s="66" t="str">
        <f t="shared" si="8"/>
        <v/>
      </c>
    </row>
    <row r="49" spans="1:14" ht="21" customHeight="1" x14ac:dyDescent="0.4">
      <c r="A49" s="11">
        <f t="shared" si="9"/>
        <v>23</v>
      </c>
      <c r="B49" s="41"/>
      <c r="C49" s="79"/>
      <c r="D49" s="79"/>
      <c r="E49" s="42"/>
      <c r="F49" s="43"/>
      <c r="G49" s="44"/>
      <c r="H49" s="11" t="str" cm="1">
        <f t="array" ref="H49">IF($G49="", "", _xlfn.IFS($G49&gt;=30000,"E",$G49&gt;=15000,"D",$G49&gt;=3000,"C",$G49&gt;=2000,"B",TRUE,"A"))</f>
        <v/>
      </c>
      <c r="I49" s="11" t="str">
        <f t="shared" si="10"/>
        <v/>
      </c>
      <c r="J49" s="42"/>
      <c r="K49" s="56"/>
      <c r="L49" s="64" t="str">
        <f t="shared" si="6"/>
        <v/>
      </c>
      <c r="M49" s="65" t="str">
        <f t="shared" si="7"/>
        <v/>
      </c>
      <c r="N49" s="66" t="str">
        <f t="shared" si="8"/>
        <v/>
      </c>
    </row>
    <row r="50" spans="1:14" ht="21" customHeight="1" x14ac:dyDescent="0.4">
      <c r="A50" s="11">
        <f t="shared" si="9"/>
        <v>24</v>
      </c>
      <c r="B50" s="41"/>
      <c r="C50" s="79"/>
      <c r="D50" s="79"/>
      <c r="E50" s="42"/>
      <c r="F50" s="43"/>
      <c r="G50" s="44"/>
      <c r="H50" s="11" t="str" cm="1">
        <f t="array" ref="H50">IF($G50="", "", _xlfn.IFS($G50&gt;=30000,"E",$G50&gt;=15000,"D",$G50&gt;=3000,"C",$G50&gt;=2000,"B",TRUE,"A"))</f>
        <v/>
      </c>
      <c r="I50" s="11" t="str">
        <f t="shared" si="10"/>
        <v/>
      </c>
      <c r="J50" s="42"/>
      <c r="K50" s="56"/>
      <c r="L50" s="64" t="str">
        <f t="shared" si="6"/>
        <v/>
      </c>
      <c r="M50" s="65" t="str">
        <f t="shared" si="7"/>
        <v/>
      </c>
      <c r="N50" s="66" t="str">
        <f t="shared" si="8"/>
        <v/>
      </c>
    </row>
    <row r="51" spans="1:14" ht="21" customHeight="1" x14ac:dyDescent="0.4">
      <c r="A51" s="11">
        <f t="shared" si="9"/>
        <v>25</v>
      </c>
      <c r="B51" s="41"/>
      <c r="C51" s="79"/>
      <c r="D51" s="79"/>
      <c r="E51" s="42"/>
      <c r="F51" s="43"/>
      <c r="G51" s="44"/>
      <c r="H51" s="11" t="str" cm="1">
        <f t="array" ref="H51">IF($G51="", "", _xlfn.IFS($G51&gt;=30000,"E",$G51&gt;=15000,"D",$G51&gt;=3000,"C",$G51&gt;=2000,"B",TRUE,"A"))</f>
        <v/>
      </c>
      <c r="I51" s="11" t="str">
        <f t="shared" si="10"/>
        <v/>
      </c>
      <c r="J51" s="42"/>
      <c r="K51" s="56"/>
      <c r="L51" s="64" t="str">
        <f t="shared" si="6"/>
        <v/>
      </c>
      <c r="M51" s="65" t="str">
        <f t="shared" si="7"/>
        <v/>
      </c>
      <c r="N51" s="66" t="str">
        <f t="shared" si="8"/>
        <v/>
      </c>
    </row>
    <row r="52" spans="1:14" ht="21" customHeight="1" x14ac:dyDescent="0.4">
      <c r="A52" s="11">
        <f t="shared" si="9"/>
        <v>26</v>
      </c>
      <c r="B52" s="41"/>
      <c r="C52" s="79"/>
      <c r="D52" s="79"/>
      <c r="E52" s="42"/>
      <c r="F52" s="43"/>
      <c r="G52" s="44"/>
      <c r="H52" s="11" t="str" cm="1">
        <f t="array" ref="H52">IF($G52="", "", _xlfn.IFS($G52&gt;=30000,"E",$G52&gt;=15000,"D",$G52&gt;=3000,"C",$G52&gt;=2000,"B",TRUE,"A"))</f>
        <v/>
      </c>
      <c r="I52" s="11" t="str">
        <f t="shared" si="10"/>
        <v/>
      </c>
      <c r="J52" s="42"/>
      <c r="K52" s="56"/>
      <c r="L52" s="64" t="str">
        <f t="shared" si="6"/>
        <v/>
      </c>
      <c r="M52" s="65" t="str">
        <f t="shared" si="7"/>
        <v/>
      </c>
      <c r="N52" s="66" t="str">
        <f t="shared" si="8"/>
        <v/>
      </c>
    </row>
    <row r="53" spans="1:14" ht="21" customHeight="1" x14ac:dyDescent="0.4">
      <c r="A53" s="11">
        <f t="shared" si="9"/>
        <v>27</v>
      </c>
      <c r="B53" s="41"/>
      <c r="C53" s="79"/>
      <c r="D53" s="79"/>
      <c r="E53" s="42"/>
      <c r="F53" s="43"/>
      <c r="G53" s="44"/>
      <c r="H53" s="11" t="str" cm="1">
        <f t="array" ref="H53">IF($G53="", "", _xlfn.IFS($G53&gt;=30000,"E",$G53&gt;=15000,"D",$G53&gt;=3000,"C",$G53&gt;=2000,"B",TRUE,"A"))</f>
        <v/>
      </c>
      <c r="I53" s="11" t="str">
        <f t="shared" si="10"/>
        <v/>
      </c>
      <c r="J53" s="42"/>
      <c r="K53" s="56"/>
      <c r="L53" s="64" t="str">
        <f t="shared" si="6"/>
        <v/>
      </c>
      <c r="M53" s="65" t="str">
        <f t="shared" si="7"/>
        <v/>
      </c>
      <c r="N53" s="66" t="str">
        <f t="shared" si="8"/>
        <v/>
      </c>
    </row>
    <row r="54" spans="1:14" ht="21" customHeight="1" x14ac:dyDescent="0.4">
      <c r="A54" s="11">
        <f t="shared" si="9"/>
        <v>28</v>
      </c>
      <c r="B54" s="41"/>
      <c r="C54" s="79"/>
      <c r="D54" s="79"/>
      <c r="E54" s="42"/>
      <c r="F54" s="43"/>
      <c r="G54" s="44"/>
      <c r="H54" s="11" t="str" cm="1">
        <f t="array" ref="H54">IF($G54="", "", _xlfn.IFS($G54&gt;=30000,"E",$G54&gt;=15000,"D",$G54&gt;=3000,"C",$G54&gt;=2000,"B",TRUE,"A"))</f>
        <v/>
      </c>
      <c r="I54" s="11" t="str">
        <f t="shared" si="10"/>
        <v/>
      </c>
      <c r="J54" s="42"/>
      <c r="K54" s="56"/>
      <c r="L54" s="64" t="str">
        <f t="shared" si="6"/>
        <v/>
      </c>
      <c r="M54" s="65" t="str">
        <f t="shared" si="7"/>
        <v/>
      </c>
      <c r="N54" s="66" t="str">
        <f t="shared" si="8"/>
        <v/>
      </c>
    </row>
    <row r="55" spans="1:14" ht="21" customHeight="1" x14ac:dyDescent="0.4">
      <c r="A55" s="11">
        <f t="shared" si="9"/>
        <v>29</v>
      </c>
      <c r="B55" s="41"/>
      <c r="C55" s="79"/>
      <c r="D55" s="79"/>
      <c r="E55" s="42"/>
      <c r="F55" s="43"/>
      <c r="G55" s="44"/>
      <c r="H55" s="11" t="str" cm="1">
        <f t="array" ref="H55">IF($G55="", "", _xlfn.IFS($G55&gt;=30000,"E",$G55&gt;=15000,"D",$G55&gt;=3000,"C",$G55&gt;=2000,"B",TRUE,"A"))</f>
        <v/>
      </c>
      <c r="I55" s="11" t="str">
        <f t="shared" si="10"/>
        <v/>
      </c>
      <c r="J55" s="42"/>
      <c r="K55" s="56"/>
      <c r="L55" s="64" t="str">
        <f t="shared" si="6"/>
        <v/>
      </c>
      <c r="M55" s="65" t="str">
        <f t="shared" si="7"/>
        <v/>
      </c>
      <c r="N55" s="66" t="str">
        <f t="shared" si="8"/>
        <v/>
      </c>
    </row>
    <row r="56" spans="1:14" ht="21" customHeight="1" x14ac:dyDescent="0.4">
      <c r="A56" s="11">
        <f t="shared" si="9"/>
        <v>30</v>
      </c>
      <c r="B56" s="41"/>
      <c r="C56" s="79"/>
      <c r="D56" s="79"/>
      <c r="E56" s="42"/>
      <c r="F56" s="43"/>
      <c r="G56" s="44"/>
      <c r="H56" s="11" t="str" cm="1">
        <f t="array" ref="H56">IF($G56="", "", _xlfn.IFS($G56&gt;=30000,"E",$G56&gt;=15000,"D",$G56&gt;=3000,"C",$G56&gt;=2000,"B",TRUE,"A"))</f>
        <v/>
      </c>
      <c r="I56" s="11" t="str">
        <f t="shared" si="10"/>
        <v/>
      </c>
      <c r="J56" s="42"/>
      <c r="K56" s="56"/>
      <c r="L56" s="64" t="str">
        <f t="shared" si="6"/>
        <v/>
      </c>
      <c r="M56" s="65" t="str">
        <f t="shared" si="7"/>
        <v/>
      </c>
      <c r="N56" s="66" t="str">
        <f t="shared" si="8"/>
        <v/>
      </c>
    </row>
    <row r="57" spans="1:14" ht="21" customHeight="1" x14ac:dyDescent="0.4">
      <c r="A57" s="11">
        <f t="shared" si="9"/>
        <v>31</v>
      </c>
      <c r="B57" s="41"/>
      <c r="C57" s="79"/>
      <c r="D57" s="79"/>
      <c r="E57" s="42"/>
      <c r="F57" s="43"/>
      <c r="G57" s="44"/>
      <c r="H57" s="11" t="str" cm="1">
        <f t="array" ref="H57">IF($G57="", "", _xlfn.IFS($G57&gt;=30000,"E",$G57&gt;=15000,"D",$G57&gt;=3000,"C",$G57&gt;=2000,"B",TRUE,"A"))</f>
        <v/>
      </c>
      <c r="I57" s="11" t="str">
        <f t="shared" si="10"/>
        <v/>
      </c>
      <c r="J57" s="42"/>
      <c r="K57" s="56"/>
      <c r="L57" s="64" t="str">
        <f t="shared" si="6"/>
        <v/>
      </c>
      <c r="M57" s="65" t="str">
        <f t="shared" si="7"/>
        <v/>
      </c>
      <c r="N57" s="66" t="str">
        <f t="shared" si="8"/>
        <v/>
      </c>
    </row>
    <row r="58" spans="1:14" ht="21" customHeight="1" x14ac:dyDescent="0.4">
      <c r="A58" s="11">
        <f t="shared" si="9"/>
        <v>32</v>
      </c>
      <c r="B58" s="41"/>
      <c r="C58" s="79"/>
      <c r="D58" s="79"/>
      <c r="E58" s="42"/>
      <c r="F58" s="43"/>
      <c r="G58" s="44"/>
      <c r="H58" s="11" t="str" cm="1">
        <f t="array" ref="H58">IF($G58="", "", _xlfn.IFS($G58&gt;=30000,"E",$G58&gt;=15000,"D",$G58&gt;=3000,"C",$G58&gt;=2000,"B",TRUE,"A"))</f>
        <v/>
      </c>
      <c r="I58" s="11" t="str">
        <f t="shared" si="10"/>
        <v/>
      </c>
      <c r="J58" s="42"/>
      <c r="K58" s="56"/>
      <c r="L58" s="64" t="str">
        <f t="shared" si="6"/>
        <v/>
      </c>
      <c r="M58" s="65" t="str">
        <f t="shared" si="7"/>
        <v/>
      </c>
      <c r="N58" s="66" t="str">
        <f t="shared" si="8"/>
        <v/>
      </c>
    </row>
    <row r="59" spans="1:14" ht="21" customHeight="1" x14ac:dyDescent="0.4">
      <c r="A59" s="11">
        <f t="shared" si="9"/>
        <v>33</v>
      </c>
      <c r="B59" s="41"/>
      <c r="C59" s="79"/>
      <c r="D59" s="79"/>
      <c r="E59" s="42"/>
      <c r="F59" s="43"/>
      <c r="G59" s="44"/>
      <c r="H59" s="11" t="str" cm="1">
        <f t="array" ref="H59">IF($G59="", "", _xlfn.IFS($G59&gt;=30000,"E",$G59&gt;=15000,"D",$G59&gt;=3000,"C",$G59&gt;=2000,"B",TRUE,"A"))</f>
        <v/>
      </c>
      <c r="I59" s="11" t="str">
        <f t="shared" si="10"/>
        <v/>
      </c>
      <c r="J59" s="42"/>
      <c r="K59" s="56"/>
      <c r="L59" s="64" t="str">
        <f t="shared" si="6"/>
        <v/>
      </c>
      <c r="M59" s="65" t="str">
        <f t="shared" si="7"/>
        <v/>
      </c>
      <c r="N59" s="66" t="str">
        <f t="shared" si="8"/>
        <v/>
      </c>
    </row>
    <row r="60" spans="1:14" ht="21" customHeight="1" x14ac:dyDescent="0.4">
      <c r="A60" s="11">
        <f t="shared" si="9"/>
        <v>34</v>
      </c>
      <c r="B60" s="41"/>
      <c r="C60" s="79"/>
      <c r="D60" s="79"/>
      <c r="E60" s="42"/>
      <c r="F60" s="43"/>
      <c r="G60" s="44"/>
      <c r="H60" s="11" t="str" cm="1">
        <f t="array" ref="H60">IF($G60="", "", _xlfn.IFS($G60&gt;=30000,"E",$G60&gt;=15000,"D",$G60&gt;=3000,"C",$G60&gt;=2000,"B",TRUE,"A"))</f>
        <v/>
      </c>
      <c r="I60" s="11" t="str">
        <f t="shared" si="10"/>
        <v/>
      </c>
      <c r="J60" s="42"/>
      <c r="K60" s="56"/>
      <c r="L60" s="64" t="str">
        <f t="shared" si="6"/>
        <v/>
      </c>
      <c r="M60" s="65" t="str">
        <f t="shared" si="7"/>
        <v/>
      </c>
      <c r="N60" s="66" t="str">
        <f t="shared" si="8"/>
        <v/>
      </c>
    </row>
    <row r="61" spans="1:14" ht="21" customHeight="1" x14ac:dyDescent="0.4">
      <c r="A61" s="11">
        <f t="shared" si="9"/>
        <v>35</v>
      </c>
      <c r="B61" s="41"/>
      <c r="C61" s="79"/>
      <c r="D61" s="79"/>
      <c r="E61" s="42"/>
      <c r="F61" s="43"/>
      <c r="G61" s="44"/>
      <c r="H61" s="11" t="str" cm="1">
        <f t="array" ref="H61">IF($G61="", "", _xlfn.IFS($G61&gt;=30000,"E",$G61&gt;=15000,"D",$G61&gt;=3000,"C",$G61&gt;=2000,"B",TRUE,"A"))</f>
        <v/>
      </c>
      <c r="I61" s="11" t="str">
        <f t="shared" si="10"/>
        <v/>
      </c>
      <c r="J61" s="42"/>
      <c r="K61" s="56"/>
      <c r="L61" s="64" t="str">
        <f t="shared" si="6"/>
        <v/>
      </c>
      <c r="M61" s="65" t="str">
        <f t="shared" si="7"/>
        <v/>
      </c>
      <c r="N61" s="66" t="str">
        <f t="shared" si="8"/>
        <v/>
      </c>
    </row>
    <row r="62" spans="1:14" ht="21" customHeight="1" x14ac:dyDescent="0.4">
      <c r="A62" s="11">
        <f t="shared" si="9"/>
        <v>36</v>
      </c>
      <c r="B62" s="41"/>
      <c r="C62" s="79"/>
      <c r="D62" s="79"/>
      <c r="E62" s="42"/>
      <c r="F62" s="43"/>
      <c r="G62" s="44"/>
      <c r="H62" s="11" t="str" cm="1">
        <f t="array" ref="H62">IF($G62="", "", _xlfn.IFS($G62&gt;=30000,"E",$G62&gt;=15000,"D",$G62&gt;=3000,"C",$G62&gt;=2000,"B",TRUE,"A"))</f>
        <v/>
      </c>
      <c r="I62" s="11" t="str">
        <f t="shared" si="10"/>
        <v/>
      </c>
      <c r="J62" s="42"/>
      <c r="K62" s="56"/>
      <c r="L62" s="64" t="str">
        <f t="shared" si="6"/>
        <v/>
      </c>
      <c r="M62" s="65" t="str">
        <f t="shared" si="7"/>
        <v/>
      </c>
      <c r="N62" s="66" t="str">
        <f t="shared" si="8"/>
        <v/>
      </c>
    </row>
    <row r="63" spans="1:14" ht="21" customHeight="1" x14ac:dyDescent="0.4">
      <c r="A63" s="11">
        <f t="shared" si="9"/>
        <v>37</v>
      </c>
      <c r="B63" s="41"/>
      <c r="C63" s="79"/>
      <c r="D63" s="79"/>
      <c r="E63" s="42"/>
      <c r="F63" s="43"/>
      <c r="G63" s="44"/>
      <c r="H63" s="11" t="str" cm="1">
        <f t="array" ref="H63">IF($G63="", "", _xlfn.IFS($G63&gt;=30000,"E",$G63&gt;=15000,"D",$G63&gt;=3000,"C",$G63&gt;=2000,"B",TRUE,"A"))</f>
        <v/>
      </c>
      <c r="I63" s="11" t="str">
        <f t="shared" si="10"/>
        <v/>
      </c>
      <c r="J63" s="42"/>
      <c r="K63" s="56"/>
      <c r="L63" s="64" t="str">
        <f t="shared" si="6"/>
        <v/>
      </c>
      <c r="M63" s="65" t="str">
        <f t="shared" si="7"/>
        <v/>
      </c>
      <c r="N63" s="66" t="str">
        <f t="shared" si="8"/>
        <v/>
      </c>
    </row>
    <row r="64" spans="1:14" ht="21" customHeight="1" x14ac:dyDescent="0.4">
      <c r="A64" s="11">
        <f t="shared" si="9"/>
        <v>38</v>
      </c>
      <c r="B64" s="41"/>
      <c r="C64" s="79"/>
      <c r="D64" s="79"/>
      <c r="E64" s="42"/>
      <c r="F64" s="43"/>
      <c r="G64" s="44"/>
      <c r="H64" s="11" t="str" cm="1">
        <f t="array" ref="H64">IF($G64="", "", _xlfn.IFS($G64&gt;=30000,"E",$G64&gt;=15000,"D",$G64&gt;=3000,"C",$G64&gt;=2000,"B",TRUE,"A"))</f>
        <v/>
      </c>
      <c r="I64" s="11" t="str">
        <f t="shared" si="10"/>
        <v/>
      </c>
      <c r="J64" s="42"/>
      <c r="K64" s="56"/>
      <c r="L64" s="64" t="str">
        <f t="shared" si="6"/>
        <v/>
      </c>
      <c r="M64" s="65" t="str">
        <f t="shared" si="7"/>
        <v/>
      </c>
      <c r="N64" s="66" t="str">
        <f t="shared" si="8"/>
        <v/>
      </c>
    </row>
    <row r="65" spans="1:35" ht="21" customHeight="1" x14ac:dyDescent="0.4">
      <c r="A65" s="11">
        <f t="shared" si="9"/>
        <v>39</v>
      </c>
      <c r="B65" s="41"/>
      <c r="C65" s="79"/>
      <c r="D65" s="79"/>
      <c r="E65" s="42"/>
      <c r="F65" s="43"/>
      <c r="G65" s="44"/>
      <c r="H65" s="11" t="str" cm="1">
        <f t="array" ref="H65">IF($G65="", "", _xlfn.IFS($G65&gt;=30000,"E",$G65&gt;=15000,"D",$G65&gt;=3000,"C",$G65&gt;=2000,"B",TRUE,"A"))</f>
        <v/>
      </c>
      <c r="I65" s="11" t="str">
        <f t="shared" si="10"/>
        <v/>
      </c>
      <c r="J65" s="42"/>
      <c r="K65" s="56"/>
      <c r="L65" s="64" t="str">
        <f t="shared" si="6"/>
        <v/>
      </c>
      <c r="M65" s="65" t="str">
        <f t="shared" si="7"/>
        <v/>
      </c>
      <c r="N65" s="66" t="str">
        <f t="shared" si="8"/>
        <v/>
      </c>
    </row>
    <row r="66" spans="1:35" ht="21" customHeight="1" x14ac:dyDescent="0.4">
      <c r="A66" s="11">
        <f t="shared" si="9"/>
        <v>40</v>
      </c>
      <c r="B66" s="41"/>
      <c r="C66" s="79"/>
      <c r="D66" s="79"/>
      <c r="E66" s="42"/>
      <c r="F66" s="43"/>
      <c r="G66" s="44"/>
      <c r="H66" s="11" t="str" cm="1">
        <f t="array" ref="H66">IF($G66="", "", _xlfn.IFS($G66&gt;=30000,"E",$G66&gt;=15000,"D",$G66&gt;=3000,"C",$G66&gt;=2000,"B",TRUE,"A"))</f>
        <v/>
      </c>
      <c r="I66" s="11" t="str">
        <f t="shared" si="10"/>
        <v/>
      </c>
      <c r="J66" s="42"/>
      <c r="K66" s="56"/>
      <c r="L66" s="64" t="str">
        <f t="shared" si="6"/>
        <v/>
      </c>
      <c r="M66" s="65" t="str">
        <f t="shared" si="7"/>
        <v/>
      </c>
      <c r="N66" s="66" t="str">
        <f t="shared" si="8"/>
        <v/>
      </c>
    </row>
    <row r="67" spans="1:35" ht="21" customHeight="1" x14ac:dyDescent="0.4">
      <c r="A67" s="11">
        <f t="shared" si="9"/>
        <v>41</v>
      </c>
      <c r="B67" s="41"/>
      <c r="C67" s="79"/>
      <c r="D67" s="79"/>
      <c r="E67" s="42"/>
      <c r="F67" s="43"/>
      <c r="G67" s="44"/>
      <c r="H67" s="11" t="str" cm="1">
        <f t="array" ref="H67">IF($G67="", "", _xlfn.IFS($G67&gt;=30000,"E",$G67&gt;=15000,"D",$G67&gt;=3000,"C",$G67&gt;=2000,"B",TRUE,"A"))</f>
        <v/>
      </c>
      <c r="I67" s="11" t="str">
        <f t="shared" si="10"/>
        <v/>
      </c>
      <c r="J67" s="42"/>
      <c r="K67" s="56"/>
      <c r="L67" s="64" t="str">
        <f t="shared" si="6"/>
        <v/>
      </c>
      <c r="M67" s="65" t="str">
        <f t="shared" si="7"/>
        <v/>
      </c>
      <c r="N67" s="66" t="str">
        <f t="shared" si="8"/>
        <v/>
      </c>
    </row>
    <row r="68" spans="1:35" ht="21" customHeight="1" x14ac:dyDescent="0.4">
      <c r="A68" s="11">
        <f t="shared" si="9"/>
        <v>42</v>
      </c>
      <c r="B68" s="41"/>
      <c r="C68" s="79"/>
      <c r="D68" s="79"/>
      <c r="E68" s="42"/>
      <c r="F68" s="43"/>
      <c r="G68" s="44"/>
      <c r="H68" s="11" t="str" cm="1">
        <f t="array" ref="H68">IF($G68="", "", _xlfn.IFS($G68&gt;=30000,"E",$G68&gt;=15000,"D",$G68&gt;=3000,"C",$G68&gt;=2000,"B",TRUE,"A"))</f>
        <v/>
      </c>
      <c r="I68" s="11" t="str">
        <f t="shared" si="10"/>
        <v/>
      </c>
      <c r="J68" s="42"/>
      <c r="K68" s="56"/>
      <c r="L68" s="64" t="str">
        <f t="shared" si="6"/>
        <v/>
      </c>
      <c r="M68" s="65" t="str">
        <f t="shared" si="7"/>
        <v/>
      </c>
      <c r="N68" s="66" t="str">
        <f t="shared" si="8"/>
        <v/>
      </c>
    </row>
    <row r="69" spans="1:35" ht="21" customHeight="1" x14ac:dyDescent="0.4">
      <c r="A69" s="11">
        <f t="shared" si="9"/>
        <v>43</v>
      </c>
      <c r="B69" s="41"/>
      <c r="C69" s="79"/>
      <c r="D69" s="79"/>
      <c r="E69" s="42"/>
      <c r="F69" s="43"/>
      <c r="G69" s="44"/>
      <c r="H69" s="11" t="str" cm="1">
        <f t="array" ref="H69">IF($G69="", "", _xlfn.IFS($G69&gt;=30000,"E",$G69&gt;=15000,"D",$G69&gt;=3000,"C",$G69&gt;=2000,"B",TRUE,"A"))</f>
        <v/>
      </c>
      <c r="I69" s="11" t="str">
        <f t="shared" si="10"/>
        <v/>
      </c>
      <c r="J69" s="42"/>
      <c r="K69" s="56"/>
      <c r="L69" s="64" t="str">
        <f t="shared" si="6"/>
        <v/>
      </c>
      <c r="M69" s="65" t="str">
        <f t="shared" si="7"/>
        <v/>
      </c>
      <c r="N69" s="66" t="str">
        <f t="shared" si="8"/>
        <v/>
      </c>
    </row>
    <row r="70" spans="1:35" x14ac:dyDescent="0.4">
      <c r="A70" s="1"/>
      <c r="B70" s="8"/>
      <c r="C70" s="97"/>
      <c r="D70" s="97"/>
      <c r="F70" s="14"/>
      <c r="G70" s="15"/>
      <c r="L70" s="16"/>
      <c r="M70" s="16"/>
    </row>
    <row r="71" spans="1:35" x14ac:dyDescent="0.4">
      <c r="A71" s="6"/>
      <c r="B71" s="10" t="s">
        <v>2</v>
      </c>
      <c r="C71" s="96" t="s">
        <v>3</v>
      </c>
      <c r="D71" s="96"/>
      <c r="E71" s="10" t="s">
        <v>19</v>
      </c>
      <c r="F71" s="10" t="s">
        <v>4</v>
      </c>
      <c r="G71" s="10" t="s">
        <v>5</v>
      </c>
      <c r="H71" s="11"/>
      <c r="I71" s="11"/>
      <c r="J71" s="10" t="s">
        <v>59</v>
      </c>
      <c r="K71" s="10" t="s">
        <v>60</v>
      </c>
      <c r="L71" s="10" t="s">
        <v>6</v>
      </c>
      <c r="M71" s="98" t="s">
        <v>61</v>
      </c>
      <c r="N71" s="99"/>
    </row>
    <row r="72" spans="1:35" ht="21" customHeight="1" x14ac:dyDescent="0.4">
      <c r="A72" s="11">
        <f>A69+1</f>
        <v>44</v>
      </c>
      <c r="B72" s="41"/>
      <c r="C72" s="79"/>
      <c r="D72" s="79"/>
      <c r="E72" s="42"/>
      <c r="F72" s="43"/>
      <c r="G72" s="44"/>
      <c r="H72" s="11" t="str" cm="1">
        <f t="array" ref="H72">IF($G72="", "", _xlfn.IFS($G72&gt;=30000,"E",$G72&gt;=15000,"D",$G72&gt;=3000,"C",$G72&gt;=2000,"B",TRUE,"A"))</f>
        <v/>
      </c>
      <c r="I72" s="11" t="str">
        <f>IFERROR(INDEX($R$10:$V$18, MATCH(F72, $Q$10:$Q$18, 0), MATCH(H72, $R$9:$V$9, 0)), "")</f>
        <v/>
      </c>
      <c r="J72" s="42"/>
      <c r="K72" s="56"/>
      <c r="L72" s="64" t="str">
        <f t="shared" ref="L72:L103" si="11">IF(OR(E72="組合健康保険",E72="組合健康保険被扶養者", E72="共済組合被扶養者"), 2000, IF(I72=1, 3000, IF(I72=2, 2000, IF(I72=3, G72, ""))))</f>
        <v/>
      </c>
      <c r="M72" s="65" t="str">
        <f t="shared" ref="M72:M103" si="12">IFERROR(INDEX($W$20:$W$33, MATCH(J72, $X$20:$X$33, 0)), "")</f>
        <v/>
      </c>
      <c r="N72" s="66" t="str">
        <f t="shared" ref="N72:N103" si="13">IFERROR(INDEX($P$10:$P$18, MATCH(F72, $Q$10:$Q$18, 0)), "")</f>
        <v/>
      </c>
    </row>
    <row r="73" spans="1:35" ht="21" customHeight="1" x14ac:dyDescent="0.4">
      <c r="A73" s="11">
        <f t="shared" ref="A73:A103" si="14">A72+1</f>
        <v>45</v>
      </c>
      <c r="B73" s="41"/>
      <c r="C73" s="79"/>
      <c r="D73" s="79"/>
      <c r="E73" s="42"/>
      <c r="F73" s="43"/>
      <c r="G73" s="44"/>
      <c r="H73" s="11" t="str" cm="1">
        <f t="array" ref="H73">IF($G73="", "", _xlfn.IFS($G73&gt;=30000,"E",$G73&gt;=15000,"D",$G73&gt;=3000,"C",$G73&gt;=2000,"B",TRUE,"A"))</f>
        <v/>
      </c>
      <c r="I73" s="11" t="str">
        <f>IFERROR(INDEX($R$10:$V$18, MATCH(F73, $Q$10:$Q$18, 0), MATCH(H73, $R$9:$V$9, 0)), "")</f>
        <v/>
      </c>
      <c r="J73" s="42"/>
      <c r="K73" s="56"/>
      <c r="L73" s="64" t="str">
        <f t="shared" si="11"/>
        <v/>
      </c>
      <c r="M73" s="65" t="str">
        <f t="shared" si="12"/>
        <v/>
      </c>
      <c r="N73" s="66" t="str">
        <f t="shared" si="13"/>
        <v/>
      </c>
    </row>
    <row r="74" spans="1:35" ht="21" customHeight="1" x14ac:dyDescent="0.4">
      <c r="A74" s="11">
        <f t="shared" si="14"/>
        <v>46</v>
      </c>
      <c r="B74" s="41"/>
      <c r="C74" s="79"/>
      <c r="D74" s="79"/>
      <c r="E74" s="42"/>
      <c r="F74" s="43"/>
      <c r="G74" s="44"/>
      <c r="H74" s="11" t="str" cm="1">
        <f t="array" ref="H74">IF($G74="", "", _xlfn.IFS($G74&gt;=30000,"E",$G74&gt;=15000,"D",$G74&gt;=3000,"C",$G74&gt;=2000,"B",TRUE,"A"))</f>
        <v/>
      </c>
      <c r="I74" s="11" t="str">
        <f>IFERROR(INDEX($R$10:$V$18, MATCH(F74, $Q$10:$Q$18, 0), MATCH(H74, $R$9:$V$9, 0)), "")</f>
        <v/>
      </c>
      <c r="J74" s="42"/>
      <c r="K74" s="56"/>
      <c r="L74" s="64" t="str">
        <f t="shared" si="11"/>
        <v/>
      </c>
      <c r="M74" s="65" t="str">
        <f t="shared" si="12"/>
        <v/>
      </c>
      <c r="N74" s="66" t="str">
        <f t="shared" si="13"/>
        <v/>
      </c>
    </row>
    <row r="75" spans="1:35" ht="21" customHeight="1" x14ac:dyDescent="0.4">
      <c r="A75" s="11">
        <f t="shared" si="14"/>
        <v>47</v>
      </c>
      <c r="B75" s="41"/>
      <c r="C75" s="79"/>
      <c r="D75" s="79"/>
      <c r="E75" s="42"/>
      <c r="F75" s="43"/>
      <c r="G75" s="44"/>
      <c r="H75" s="11" t="str" cm="1">
        <f t="array" ref="H75">IF($G75="", "", _xlfn.IFS($G75&gt;=30000,"E",$G75&gt;=15000,"D",$G75&gt;=3000,"C",$G75&gt;=2000,"B",TRUE,"A"))</f>
        <v/>
      </c>
      <c r="I75" s="11" t="str">
        <f>IFERROR(INDEX($R$10:$V$18, MATCH(F75, $Q$10:$Q$18, 0), MATCH(H75, $R$9:$V$9, 0)), "")</f>
        <v/>
      </c>
      <c r="J75" s="42"/>
      <c r="K75" s="56"/>
      <c r="L75" s="64" t="str">
        <f t="shared" si="11"/>
        <v/>
      </c>
      <c r="M75" s="65" t="str">
        <f t="shared" si="12"/>
        <v/>
      </c>
      <c r="N75" s="66" t="str">
        <f t="shared" si="13"/>
        <v/>
      </c>
    </row>
    <row r="76" spans="1:35" ht="21" customHeight="1" x14ac:dyDescent="0.4">
      <c r="A76" s="11">
        <f t="shared" si="14"/>
        <v>48</v>
      </c>
      <c r="B76" s="41"/>
      <c r="C76" s="79"/>
      <c r="D76" s="79"/>
      <c r="E76" s="42"/>
      <c r="F76" s="43"/>
      <c r="G76" s="44"/>
      <c r="H76" s="11" t="str" cm="1">
        <f t="array" ref="H76">IF($G76="", "", _xlfn.IFS($G76&gt;=30000,"E",$G76&gt;=15000,"D",$G76&gt;=3000,"C",$G76&gt;=2000,"B",TRUE,"A"))</f>
        <v/>
      </c>
      <c r="I76" s="11" t="str">
        <f>IFERROR(INDEX($R$10:$V$18, MATCH(F76, $Q$10:$Q$18, 0), MATCH(H76, $R$9:$V$9, 0)), "")</f>
        <v/>
      </c>
      <c r="J76" s="42"/>
      <c r="K76" s="56"/>
      <c r="L76" s="64" t="str">
        <f t="shared" si="11"/>
        <v/>
      </c>
      <c r="M76" s="65" t="str">
        <f t="shared" si="12"/>
        <v/>
      </c>
      <c r="N76" s="66" t="str">
        <f t="shared" si="13"/>
        <v/>
      </c>
    </row>
    <row r="77" spans="1:35" ht="21" customHeight="1" x14ac:dyDescent="0.4">
      <c r="A77" s="11">
        <f t="shared" si="14"/>
        <v>49</v>
      </c>
      <c r="B77" s="41"/>
      <c r="C77" s="79"/>
      <c r="D77" s="79"/>
      <c r="E77" s="42"/>
      <c r="F77" s="43"/>
      <c r="G77" s="44"/>
      <c r="H77" s="11" t="str" cm="1">
        <f t="array" ref="H77">IF($G77="", "", _xlfn.IFS($G77&gt;=30000,"E",$G77&gt;=15000,"D",$G77&gt;=3000,"C",$G77&gt;=2000,"B",TRUE,"A"))</f>
        <v/>
      </c>
      <c r="I77" s="11" t="str">
        <f t="shared" ref="I77:I103" si="15">IFERROR(INDEX($R$10:$V$18, MATCH(F77, $Q$10:$Q$18, 0), MATCH(H77, $R$9:$V$9, 0)), "")</f>
        <v/>
      </c>
      <c r="J77" s="42"/>
      <c r="K77" s="56"/>
      <c r="L77" s="64" t="str">
        <f t="shared" si="11"/>
        <v/>
      </c>
      <c r="M77" s="65" t="str">
        <f t="shared" si="12"/>
        <v/>
      </c>
      <c r="N77" s="66" t="str">
        <f t="shared" si="13"/>
        <v/>
      </c>
    </row>
    <row r="78" spans="1:35" ht="21" customHeight="1" x14ac:dyDescent="0.4">
      <c r="A78" s="11">
        <f t="shared" si="14"/>
        <v>50</v>
      </c>
      <c r="B78" s="41"/>
      <c r="C78" s="79"/>
      <c r="D78" s="79"/>
      <c r="E78" s="42"/>
      <c r="F78" s="43"/>
      <c r="G78" s="44"/>
      <c r="H78" s="11" t="str" cm="1">
        <f t="array" ref="H78">IF($G78="", "", _xlfn.IFS($G78&gt;=30000,"E",$G78&gt;=15000,"D",$G78&gt;=3000,"C",$G78&gt;=2000,"B",TRUE,"A"))</f>
        <v/>
      </c>
      <c r="I78" s="11" t="str">
        <f t="shared" si="15"/>
        <v/>
      </c>
      <c r="J78" s="42"/>
      <c r="K78" s="56"/>
      <c r="L78" s="64" t="str">
        <f t="shared" si="11"/>
        <v/>
      </c>
      <c r="M78" s="65" t="str">
        <f t="shared" si="12"/>
        <v/>
      </c>
      <c r="N78" s="66" t="str">
        <f t="shared" si="13"/>
        <v/>
      </c>
    </row>
    <row r="79" spans="1:35" ht="21" customHeight="1" x14ac:dyDescent="0.4">
      <c r="A79" s="11">
        <f t="shared" si="14"/>
        <v>51</v>
      </c>
      <c r="B79" s="41"/>
      <c r="C79" s="79"/>
      <c r="D79" s="79"/>
      <c r="E79" s="42"/>
      <c r="F79" s="43"/>
      <c r="G79" s="44"/>
      <c r="H79" s="11" t="str" cm="1">
        <f t="array" ref="H79">IF($G79="", "", _xlfn.IFS($G79&gt;=30000,"E",$G79&gt;=15000,"D",$G79&gt;=3000,"C",$G79&gt;=2000,"B",TRUE,"A"))</f>
        <v/>
      </c>
      <c r="I79" s="11" t="str">
        <f t="shared" si="15"/>
        <v/>
      </c>
      <c r="J79" s="42"/>
      <c r="K79" s="56"/>
      <c r="L79" s="64" t="str">
        <f t="shared" si="11"/>
        <v/>
      </c>
      <c r="M79" s="65" t="str">
        <f t="shared" si="12"/>
        <v/>
      </c>
      <c r="N79" s="66" t="str">
        <f t="shared" si="13"/>
        <v/>
      </c>
      <c r="AA79" s="39"/>
      <c r="AB79" s="95"/>
      <c r="AC79" s="95"/>
      <c r="AD79" s="39"/>
      <c r="AE79" s="39"/>
      <c r="AF79" s="39"/>
      <c r="AG79" s="39"/>
      <c r="AH79" s="39"/>
      <c r="AI79" s="40"/>
    </row>
    <row r="80" spans="1:35" ht="21" customHeight="1" x14ac:dyDescent="0.4">
      <c r="A80" s="11">
        <f t="shared" si="14"/>
        <v>52</v>
      </c>
      <c r="B80" s="41"/>
      <c r="C80" s="79"/>
      <c r="D80" s="79"/>
      <c r="E80" s="42"/>
      <c r="F80" s="43"/>
      <c r="G80" s="44"/>
      <c r="H80" s="11" t="str" cm="1">
        <f t="array" ref="H80">IF($G80="", "", _xlfn.IFS($G80&gt;=30000,"E",$G80&gt;=15000,"D",$G80&gt;=3000,"C",$G80&gt;=2000,"B",TRUE,"A"))</f>
        <v/>
      </c>
      <c r="I80" s="11" t="str">
        <f t="shared" si="15"/>
        <v/>
      </c>
      <c r="J80" s="42"/>
      <c r="K80" s="56"/>
      <c r="L80" s="64" t="str">
        <f t="shared" si="11"/>
        <v/>
      </c>
      <c r="M80" s="65" t="str">
        <f t="shared" si="12"/>
        <v/>
      </c>
      <c r="N80" s="66" t="str">
        <f t="shared" si="13"/>
        <v/>
      </c>
    </row>
    <row r="81" spans="1:14" ht="21" customHeight="1" x14ac:dyDescent="0.4">
      <c r="A81" s="11">
        <f t="shared" si="14"/>
        <v>53</v>
      </c>
      <c r="B81" s="41"/>
      <c r="C81" s="79"/>
      <c r="D81" s="79"/>
      <c r="E81" s="42"/>
      <c r="F81" s="43"/>
      <c r="G81" s="44"/>
      <c r="H81" s="11" t="str" cm="1">
        <f t="array" ref="H81">IF($G81="", "", _xlfn.IFS($G81&gt;=30000,"E",$G81&gt;=15000,"D",$G81&gt;=3000,"C",$G81&gt;=2000,"B",TRUE,"A"))</f>
        <v/>
      </c>
      <c r="I81" s="11" t="str">
        <f t="shared" si="15"/>
        <v/>
      </c>
      <c r="J81" s="42"/>
      <c r="K81" s="56"/>
      <c r="L81" s="64" t="str">
        <f t="shared" si="11"/>
        <v/>
      </c>
      <c r="M81" s="65" t="str">
        <f t="shared" si="12"/>
        <v/>
      </c>
      <c r="N81" s="66" t="str">
        <f t="shared" si="13"/>
        <v/>
      </c>
    </row>
    <row r="82" spans="1:14" ht="21" customHeight="1" x14ac:dyDescent="0.4">
      <c r="A82" s="11">
        <f t="shared" si="14"/>
        <v>54</v>
      </c>
      <c r="B82" s="41"/>
      <c r="C82" s="79"/>
      <c r="D82" s="79"/>
      <c r="E82" s="42"/>
      <c r="F82" s="43"/>
      <c r="G82" s="44"/>
      <c r="H82" s="11" t="str" cm="1">
        <f t="array" ref="H82">IF($G82="", "", _xlfn.IFS($G82&gt;=30000,"E",$G82&gt;=15000,"D",$G82&gt;=3000,"C",$G82&gt;=2000,"B",TRUE,"A"))</f>
        <v/>
      </c>
      <c r="I82" s="11" t="str">
        <f t="shared" si="15"/>
        <v/>
      </c>
      <c r="J82" s="42"/>
      <c r="K82" s="56"/>
      <c r="L82" s="64" t="str">
        <f t="shared" si="11"/>
        <v/>
      </c>
      <c r="M82" s="65" t="str">
        <f t="shared" si="12"/>
        <v/>
      </c>
      <c r="N82" s="66" t="str">
        <f t="shared" si="13"/>
        <v/>
      </c>
    </row>
    <row r="83" spans="1:14" ht="21" customHeight="1" x14ac:dyDescent="0.4">
      <c r="A83" s="11">
        <f t="shared" si="14"/>
        <v>55</v>
      </c>
      <c r="B83" s="41"/>
      <c r="C83" s="79"/>
      <c r="D83" s="79"/>
      <c r="E83" s="42"/>
      <c r="F83" s="43"/>
      <c r="G83" s="44"/>
      <c r="H83" s="11" t="str" cm="1">
        <f t="array" ref="H83">IF($G83="", "", _xlfn.IFS($G83&gt;=30000,"E",$G83&gt;=15000,"D",$G83&gt;=3000,"C",$G83&gt;=2000,"B",TRUE,"A"))</f>
        <v/>
      </c>
      <c r="I83" s="11" t="str">
        <f t="shared" si="15"/>
        <v/>
      </c>
      <c r="J83" s="42"/>
      <c r="K83" s="56"/>
      <c r="L83" s="64" t="str">
        <f t="shared" si="11"/>
        <v/>
      </c>
      <c r="M83" s="65" t="str">
        <f t="shared" si="12"/>
        <v/>
      </c>
      <c r="N83" s="66" t="str">
        <f t="shared" si="13"/>
        <v/>
      </c>
    </row>
    <row r="84" spans="1:14" ht="21" customHeight="1" x14ac:dyDescent="0.4">
      <c r="A84" s="11">
        <f t="shared" si="14"/>
        <v>56</v>
      </c>
      <c r="B84" s="41"/>
      <c r="C84" s="79"/>
      <c r="D84" s="79"/>
      <c r="E84" s="42"/>
      <c r="F84" s="43"/>
      <c r="G84" s="44"/>
      <c r="H84" s="11" t="str" cm="1">
        <f t="array" ref="H84">IF($G84="", "", _xlfn.IFS($G84&gt;=30000,"E",$G84&gt;=15000,"D",$G84&gt;=3000,"C",$G84&gt;=2000,"B",TRUE,"A"))</f>
        <v/>
      </c>
      <c r="I84" s="11" t="str">
        <f t="shared" si="15"/>
        <v/>
      </c>
      <c r="J84" s="42"/>
      <c r="K84" s="56"/>
      <c r="L84" s="64" t="str">
        <f t="shared" si="11"/>
        <v/>
      </c>
      <c r="M84" s="65" t="str">
        <f t="shared" si="12"/>
        <v/>
      </c>
      <c r="N84" s="66" t="str">
        <f t="shared" si="13"/>
        <v/>
      </c>
    </row>
    <row r="85" spans="1:14" ht="21" customHeight="1" x14ac:dyDescent="0.4">
      <c r="A85" s="11">
        <f t="shared" si="14"/>
        <v>57</v>
      </c>
      <c r="B85" s="41"/>
      <c r="C85" s="79"/>
      <c r="D85" s="79"/>
      <c r="E85" s="42"/>
      <c r="F85" s="43"/>
      <c r="G85" s="44"/>
      <c r="H85" s="11" t="str" cm="1">
        <f t="array" ref="H85">IF($G85="", "", _xlfn.IFS($G85&gt;=30000,"E",$G85&gt;=15000,"D",$G85&gt;=3000,"C",$G85&gt;=2000,"B",TRUE,"A"))</f>
        <v/>
      </c>
      <c r="I85" s="11" t="str">
        <f t="shared" si="15"/>
        <v/>
      </c>
      <c r="J85" s="42"/>
      <c r="K85" s="56"/>
      <c r="L85" s="64" t="str">
        <f t="shared" si="11"/>
        <v/>
      </c>
      <c r="M85" s="65" t="str">
        <f t="shared" si="12"/>
        <v/>
      </c>
      <c r="N85" s="66" t="str">
        <f t="shared" si="13"/>
        <v/>
      </c>
    </row>
    <row r="86" spans="1:14" ht="21" customHeight="1" x14ac:dyDescent="0.4">
      <c r="A86" s="11">
        <f t="shared" si="14"/>
        <v>58</v>
      </c>
      <c r="B86" s="41"/>
      <c r="C86" s="79"/>
      <c r="D86" s="79"/>
      <c r="E86" s="42"/>
      <c r="F86" s="43"/>
      <c r="G86" s="44"/>
      <c r="H86" s="11" t="str" cm="1">
        <f t="array" ref="H86">IF($G86="", "", _xlfn.IFS($G86&gt;=30000,"E",$G86&gt;=15000,"D",$G86&gt;=3000,"C",$G86&gt;=2000,"B",TRUE,"A"))</f>
        <v/>
      </c>
      <c r="I86" s="11" t="str">
        <f t="shared" si="15"/>
        <v/>
      </c>
      <c r="J86" s="42"/>
      <c r="K86" s="56"/>
      <c r="L86" s="64" t="str">
        <f t="shared" si="11"/>
        <v/>
      </c>
      <c r="M86" s="65" t="str">
        <f t="shared" si="12"/>
        <v/>
      </c>
      <c r="N86" s="66" t="str">
        <f t="shared" si="13"/>
        <v/>
      </c>
    </row>
    <row r="87" spans="1:14" ht="21" customHeight="1" x14ac:dyDescent="0.4">
      <c r="A87" s="11">
        <f t="shared" si="14"/>
        <v>59</v>
      </c>
      <c r="B87" s="41"/>
      <c r="C87" s="79"/>
      <c r="D87" s="79"/>
      <c r="E87" s="42"/>
      <c r="F87" s="43"/>
      <c r="G87" s="44"/>
      <c r="H87" s="11" t="str" cm="1">
        <f t="array" ref="H87">IF($G87="", "", _xlfn.IFS($G87&gt;=30000,"E",$G87&gt;=15000,"D",$G87&gt;=3000,"C",$G87&gt;=2000,"B",TRUE,"A"))</f>
        <v/>
      </c>
      <c r="I87" s="11" t="str">
        <f t="shared" si="15"/>
        <v/>
      </c>
      <c r="J87" s="42"/>
      <c r="K87" s="56"/>
      <c r="L87" s="64" t="str">
        <f t="shared" si="11"/>
        <v/>
      </c>
      <c r="M87" s="65" t="str">
        <f t="shared" si="12"/>
        <v/>
      </c>
      <c r="N87" s="66" t="str">
        <f t="shared" si="13"/>
        <v/>
      </c>
    </row>
    <row r="88" spans="1:14" ht="21" customHeight="1" x14ac:dyDescent="0.4">
      <c r="A88" s="11">
        <f t="shared" si="14"/>
        <v>60</v>
      </c>
      <c r="B88" s="41"/>
      <c r="C88" s="79"/>
      <c r="D88" s="79"/>
      <c r="E88" s="42"/>
      <c r="F88" s="43"/>
      <c r="G88" s="44"/>
      <c r="H88" s="11" t="str" cm="1">
        <f t="array" ref="H88">IF($G88="", "", _xlfn.IFS($G88&gt;=30000,"E",$G88&gt;=15000,"D",$G88&gt;=3000,"C",$G88&gt;=2000,"B",TRUE,"A"))</f>
        <v/>
      </c>
      <c r="I88" s="11" t="str">
        <f t="shared" si="15"/>
        <v/>
      </c>
      <c r="J88" s="42"/>
      <c r="K88" s="56"/>
      <c r="L88" s="64" t="str">
        <f t="shared" si="11"/>
        <v/>
      </c>
      <c r="M88" s="65" t="str">
        <f t="shared" si="12"/>
        <v/>
      </c>
      <c r="N88" s="66" t="str">
        <f t="shared" si="13"/>
        <v/>
      </c>
    </row>
    <row r="89" spans="1:14" ht="21" customHeight="1" x14ac:dyDescent="0.4">
      <c r="A89" s="11">
        <f t="shared" si="14"/>
        <v>61</v>
      </c>
      <c r="B89" s="41"/>
      <c r="C89" s="79"/>
      <c r="D89" s="79"/>
      <c r="E89" s="42"/>
      <c r="F89" s="43"/>
      <c r="G89" s="44"/>
      <c r="H89" s="11" t="str" cm="1">
        <f t="array" ref="H89">IF($G89="", "", _xlfn.IFS($G89&gt;=30000,"E",$G89&gt;=15000,"D",$G89&gt;=3000,"C",$G89&gt;=2000,"B",TRUE,"A"))</f>
        <v/>
      </c>
      <c r="I89" s="11" t="str">
        <f t="shared" si="15"/>
        <v/>
      </c>
      <c r="J89" s="42"/>
      <c r="K89" s="56"/>
      <c r="L89" s="64" t="str">
        <f t="shared" si="11"/>
        <v/>
      </c>
      <c r="M89" s="65" t="str">
        <f t="shared" si="12"/>
        <v/>
      </c>
      <c r="N89" s="66" t="str">
        <f t="shared" si="13"/>
        <v/>
      </c>
    </row>
    <row r="90" spans="1:14" ht="21" customHeight="1" x14ac:dyDescent="0.4">
      <c r="A90" s="11">
        <f t="shared" si="14"/>
        <v>62</v>
      </c>
      <c r="B90" s="41"/>
      <c r="C90" s="79"/>
      <c r="D90" s="79"/>
      <c r="E90" s="42"/>
      <c r="F90" s="43"/>
      <c r="G90" s="44"/>
      <c r="H90" s="11" t="str" cm="1">
        <f t="array" ref="H90">IF($G90="", "", _xlfn.IFS($G90&gt;=30000,"E",$G90&gt;=15000,"D",$G90&gt;=3000,"C",$G90&gt;=2000,"B",TRUE,"A"))</f>
        <v/>
      </c>
      <c r="I90" s="11" t="str">
        <f t="shared" si="15"/>
        <v/>
      </c>
      <c r="J90" s="42"/>
      <c r="K90" s="56"/>
      <c r="L90" s="64" t="str">
        <f t="shared" si="11"/>
        <v/>
      </c>
      <c r="M90" s="65" t="str">
        <f t="shared" si="12"/>
        <v/>
      </c>
      <c r="N90" s="66" t="str">
        <f t="shared" si="13"/>
        <v/>
      </c>
    </row>
    <row r="91" spans="1:14" ht="21" customHeight="1" x14ac:dyDescent="0.4">
      <c r="A91" s="11">
        <f t="shared" si="14"/>
        <v>63</v>
      </c>
      <c r="B91" s="41"/>
      <c r="C91" s="79"/>
      <c r="D91" s="79"/>
      <c r="E91" s="42"/>
      <c r="F91" s="43"/>
      <c r="G91" s="44"/>
      <c r="H91" s="11" t="str" cm="1">
        <f t="array" ref="H91">IF($G91="", "", _xlfn.IFS($G91&gt;=30000,"E",$G91&gt;=15000,"D",$G91&gt;=3000,"C",$G91&gt;=2000,"B",TRUE,"A"))</f>
        <v/>
      </c>
      <c r="I91" s="11" t="str">
        <f t="shared" si="15"/>
        <v/>
      </c>
      <c r="J91" s="42"/>
      <c r="K91" s="56"/>
      <c r="L91" s="64" t="str">
        <f t="shared" si="11"/>
        <v/>
      </c>
      <c r="M91" s="65" t="str">
        <f t="shared" si="12"/>
        <v/>
      </c>
      <c r="N91" s="66" t="str">
        <f t="shared" si="13"/>
        <v/>
      </c>
    </row>
    <row r="92" spans="1:14" ht="21" customHeight="1" x14ac:dyDescent="0.4">
      <c r="A92" s="11">
        <f t="shared" si="14"/>
        <v>64</v>
      </c>
      <c r="B92" s="41"/>
      <c r="C92" s="79"/>
      <c r="D92" s="79"/>
      <c r="E92" s="42"/>
      <c r="F92" s="43"/>
      <c r="G92" s="44"/>
      <c r="H92" s="11" t="str" cm="1">
        <f t="array" ref="H92">IF($G92="", "", _xlfn.IFS($G92&gt;=30000,"E",$G92&gt;=15000,"D",$G92&gt;=3000,"C",$G92&gt;=2000,"B",TRUE,"A"))</f>
        <v/>
      </c>
      <c r="I92" s="11" t="str">
        <f t="shared" si="15"/>
        <v/>
      </c>
      <c r="J92" s="42"/>
      <c r="K92" s="56"/>
      <c r="L92" s="64" t="str">
        <f t="shared" si="11"/>
        <v/>
      </c>
      <c r="M92" s="65" t="str">
        <f t="shared" si="12"/>
        <v/>
      </c>
      <c r="N92" s="66" t="str">
        <f t="shared" si="13"/>
        <v/>
      </c>
    </row>
    <row r="93" spans="1:14" ht="21" customHeight="1" x14ac:dyDescent="0.4">
      <c r="A93" s="11">
        <f t="shared" si="14"/>
        <v>65</v>
      </c>
      <c r="B93" s="41"/>
      <c r="C93" s="79"/>
      <c r="D93" s="79"/>
      <c r="E93" s="42"/>
      <c r="F93" s="43"/>
      <c r="G93" s="44"/>
      <c r="H93" s="11" t="str" cm="1">
        <f t="array" ref="H93">IF($G93="", "", _xlfn.IFS($G93&gt;=30000,"E",$G93&gt;=15000,"D",$G93&gt;=3000,"C",$G93&gt;=2000,"B",TRUE,"A"))</f>
        <v/>
      </c>
      <c r="I93" s="11" t="str">
        <f t="shared" si="15"/>
        <v/>
      </c>
      <c r="J93" s="42"/>
      <c r="K93" s="56"/>
      <c r="L93" s="64" t="str">
        <f t="shared" si="11"/>
        <v/>
      </c>
      <c r="M93" s="65" t="str">
        <f t="shared" si="12"/>
        <v/>
      </c>
      <c r="N93" s="66" t="str">
        <f t="shared" si="13"/>
        <v/>
      </c>
    </row>
    <row r="94" spans="1:14" ht="21" customHeight="1" x14ac:dyDescent="0.4">
      <c r="A94" s="11">
        <f t="shared" si="14"/>
        <v>66</v>
      </c>
      <c r="B94" s="41"/>
      <c r="C94" s="79"/>
      <c r="D94" s="79"/>
      <c r="E94" s="42"/>
      <c r="F94" s="43"/>
      <c r="G94" s="44"/>
      <c r="H94" s="11" t="str" cm="1">
        <f t="array" ref="H94">IF($G94="", "", _xlfn.IFS($G94&gt;=30000,"E",$G94&gt;=15000,"D",$G94&gt;=3000,"C",$G94&gt;=2000,"B",TRUE,"A"))</f>
        <v/>
      </c>
      <c r="I94" s="11" t="str">
        <f t="shared" si="15"/>
        <v/>
      </c>
      <c r="J94" s="42"/>
      <c r="K94" s="56"/>
      <c r="L94" s="64" t="str">
        <f t="shared" si="11"/>
        <v/>
      </c>
      <c r="M94" s="65" t="str">
        <f t="shared" si="12"/>
        <v/>
      </c>
      <c r="N94" s="66" t="str">
        <f t="shared" si="13"/>
        <v/>
      </c>
    </row>
    <row r="95" spans="1:14" ht="21" customHeight="1" x14ac:dyDescent="0.4">
      <c r="A95" s="11">
        <f t="shared" si="14"/>
        <v>67</v>
      </c>
      <c r="B95" s="41"/>
      <c r="C95" s="79"/>
      <c r="D95" s="79"/>
      <c r="E95" s="42"/>
      <c r="F95" s="43"/>
      <c r="G95" s="44"/>
      <c r="H95" s="11" t="str" cm="1">
        <f t="array" ref="H95">IF($G95="", "", _xlfn.IFS($G95&gt;=30000,"E",$G95&gt;=15000,"D",$G95&gt;=3000,"C",$G95&gt;=2000,"B",TRUE,"A"))</f>
        <v/>
      </c>
      <c r="I95" s="11" t="str">
        <f t="shared" si="15"/>
        <v/>
      </c>
      <c r="J95" s="42"/>
      <c r="K95" s="56"/>
      <c r="L95" s="64" t="str">
        <f t="shared" si="11"/>
        <v/>
      </c>
      <c r="M95" s="65" t="str">
        <f t="shared" si="12"/>
        <v/>
      </c>
      <c r="N95" s="66" t="str">
        <f t="shared" si="13"/>
        <v/>
      </c>
    </row>
    <row r="96" spans="1:14" ht="21" customHeight="1" x14ac:dyDescent="0.4">
      <c r="A96" s="11">
        <f t="shared" si="14"/>
        <v>68</v>
      </c>
      <c r="B96" s="41"/>
      <c r="C96" s="79"/>
      <c r="D96" s="79"/>
      <c r="E96" s="42"/>
      <c r="F96" s="43"/>
      <c r="G96" s="44"/>
      <c r="H96" s="11" t="str" cm="1">
        <f t="array" ref="H96">IF($G96="", "", _xlfn.IFS($G96&gt;=30000,"E",$G96&gt;=15000,"D",$G96&gt;=3000,"C",$G96&gt;=2000,"B",TRUE,"A"))</f>
        <v/>
      </c>
      <c r="I96" s="11" t="str">
        <f t="shared" si="15"/>
        <v/>
      </c>
      <c r="J96" s="42"/>
      <c r="K96" s="56"/>
      <c r="L96" s="64" t="str">
        <f t="shared" si="11"/>
        <v/>
      </c>
      <c r="M96" s="65" t="str">
        <f t="shared" si="12"/>
        <v/>
      </c>
      <c r="N96" s="66" t="str">
        <f t="shared" si="13"/>
        <v/>
      </c>
    </row>
    <row r="97" spans="1:14" ht="21" customHeight="1" x14ac:dyDescent="0.4">
      <c r="A97" s="11">
        <f t="shared" si="14"/>
        <v>69</v>
      </c>
      <c r="B97" s="41"/>
      <c r="C97" s="79"/>
      <c r="D97" s="79"/>
      <c r="E97" s="42"/>
      <c r="F97" s="43"/>
      <c r="G97" s="44"/>
      <c r="H97" s="11" t="str" cm="1">
        <f t="array" ref="H97">IF($G97="", "", _xlfn.IFS($G97&gt;=30000,"E",$G97&gt;=15000,"D",$G97&gt;=3000,"C",$G97&gt;=2000,"B",TRUE,"A"))</f>
        <v/>
      </c>
      <c r="I97" s="11" t="str">
        <f t="shared" si="15"/>
        <v/>
      </c>
      <c r="J97" s="42"/>
      <c r="K97" s="56"/>
      <c r="L97" s="64" t="str">
        <f t="shared" si="11"/>
        <v/>
      </c>
      <c r="M97" s="65" t="str">
        <f t="shared" si="12"/>
        <v/>
      </c>
      <c r="N97" s="66" t="str">
        <f t="shared" si="13"/>
        <v/>
      </c>
    </row>
    <row r="98" spans="1:14" ht="21" customHeight="1" x14ac:dyDescent="0.4">
      <c r="A98" s="11">
        <f t="shared" si="14"/>
        <v>70</v>
      </c>
      <c r="B98" s="41"/>
      <c r="C98" s="79"/>
      <c r="D98" s="79"/>
      <c r="E98" s="42"/>
      <c r="F98" s="43"/>
      <c r="G98" s="44"/>
      <c r="H98" s="11" t="str" cm="1">
        <f t="array" ref="H98">IF($G98="", "", _xlfn.IFS($G98&gt;=30000,"E",$G98&gt;=15000,"D",$G98&gt;=3000,"C",$G98&gt;=2000,"B",TRUE,"A"))</f>
        <v/>
      </c>
      <c r="I98" s="11" t="str">
        <f t="shared" si="15"/>
        <v/>
      </c>
      <c r="J98" s="42"/>
      <c r="K98" s="56"/>
      <c r="L98" s="64" t="str">
        <f t="shared" si="11"/>
        <v/>
      </c>
      <c r="M98" s="65" t="str">
        <f t="shared" si="12"/>
        <v/>
      </c>
      <c r="N98" s="66" t="str">
        <f t="shared" si="13"/>
        <v/>
      </c>
    </row>
    <row r="99" spans="1:14" ht="21" customHeight="1" x14ac:dyDescent="0.4">
      <c r="A99" s="11">
        <f t="shared" si="14"/>
        <v>71</v>
      </c>
      <c r="B99" s="41"/>
      <c r="C99" s="79"/>
      <c r="D99" s="79"/>
      <c r="E99" s="42"/>
      <c r="F99" s="43"/>
      <c r="G99" s="44"/>
      <c r="H99" s="11" t="str" cm="1">
        <f t="array" ref="H99">IF($G99="", "", _xlfn.IFS($G99&gt;=30000,"E",$G99&gt;=15000,"D",$G99&gt;=3000,"C",$G99&gt;=2000,"B",TRUE,"A"))</f>
        <v/>
      </c>
      <c r="I99" s="11" t="str">
        <f t="shared" si="15"/>
        <v/>
      </c>
      <c r="J99" s="42"/>
      <c r="K99" s="56"/>
      <c r="L99" s="64" t="str">
        <f t="shared" si="11"/>
        <v/>
      </c>
      <c r="M99" s="65" t="str">
        <f t="shared" si="12"/>
        <v/>
      </c>
      <c r="N99" s="66" t="str">
        <f t="shared" si="13"/>
        <v/>
      </c>
    </row>
    <row r="100" spans="1:14" ht="21" customHeight="1" x14ac:dyDescent="0.4">
      <c r="A100" s="11">
        <f t="shared" si="14"/>
        <v>72</v>
      </c>
      <c r="B100" s="41"/>
      <c r="C100" s="79"/>
      <c r="D100" s="79"/>
      <c r="E100" s="42"/>
      <c r="F100" s="43"/>
      <c r="G100" s="44"/>
      <c r="H100" s="11" t="str" cm="1">
        <f t="array" ref="H100">IF($G100="", "", _xlfn.IFS($G100&gt;=30000,"E",$G100&gt;=15000,"D",$G100&gt;=3000,"C",$G100&gt;=2000,"B",TRUE,"A"))</f>
        <v/>
      </c>
      <c r="I100" s="11" t="str">
        <f t="shared" si="15"/>
        <v/>
      </c>
      <c r="J100" s="42"/>
      <c r="K100" s="56"/>
      <c r="L100" s="64" t="str">
        <f t="shared" si="11"/>
        <v/>
      </c>
      <c r="M100" s="65" t="str">
        <f t="shared" si="12"/>
        <v/>
      </c>
      <c r="N100" s="66" t="str">
        <f t="shared" si="13"/>
        <v/>
      </c>
    </row>
    <row r="101" spans="1:14" ht="21" customHeight="1" x14ac:dyDescent="0.4">
      <c r="A101" s="11">
        <f t="shared" si="14"/>
        <v>73</v>
      </c>
      <c r="B101" s="41"/>
      <c r="C101" s="79"/>
      <c r="D101" s="79"/>
      <c r="E101" s="42"/>
      <c r="F101" s="43"/>
      <c r="G101" s="44"/>
      <c r="H101" s="11" t="str" cm="1">
        <f t="array" ref="H101">IF($G101="", "", _xlfn.IFS($G101&gt;=30000,"E",$G101&gt;=15000,"D",$G101&gt;=3000,"C",$G101&gt;=2000,"B",TRUE,"A"))</f>
        <v/>
      </c>
      <c r="I101" s="11" t="str">
        <f t="shared" si="15"/>
        <v/>
      </c>
      <c r="J101" s="42"/>
      <c r="K101" s="56"/>
      <c r="L101" s="64" t="str">
        <f t="shared" si="11"/>
        <v/>
      </c>
      <c r="M101" s="65" t="str">
        <f t="shared" si="12"/>
        <v/>
      </c>
      <c r="N101" s="66" t="str">
        <f t="shared" si="13"/>
        <v/>
      </c>
    </row>
    <row r="102" spans="1:14" ht="21" customHeight="1" x14ac:dyDescent="0.4">
      <c r="A102" s="11">
        <f t="shared" si="14"/>
        <v>74</v>
      </c>
      <c r="B102" s="41"/>
      <c r="C102" s="79"/>
      <c r="D102" s="79"/>
      <c r="E102" s="42"/>
      <c r="F102" s="43"/>
      <c r="G102" s="44"/>
      <c r="H102" s="11" t="str" cm="1">
        <f t="array" ref="H102">IF($G102="", "", _xlfn.IFS($G102&gt;=30000,"E",$G102&gt;=15000,"D",$G102&gt;=3000,"C",$G102&gt;=2000,"B",TRUE,"A"))</f>
        <v/>
      </c>
      <c r="I102" s="11" t="str">
        <f t="shared" si="15"/>
        <v/>
      </c>
      <c r="J102" s="42"/>
      <c r="K102" s="56"/>
      <c r="L102" s="64" t="str">
        <f t="shared" si="11"/>
        <v/>
      </c>
      <c r="M102" s="65" t="str">
        <f t="shared" si="12"/>
        <v/>
      </c>
      <c r="N102" s="66" t="str">
        <f t="shared" si="13"/>
        <v/>
      </c>
    </row>
    <row r="103" spans="1:14" ht="21" customHeight="1" x14ac:dyDescent="0.4">
      <c r="A103" s="11">
        <f t="shared" si="14"/>
        <v>75</v>
      </c>
      <c r="B103" s="41"/>
      <c r="C103" s="79"/>
      <c r="D103" s="79"/>
      <c r="E103" s="42"/>
      <c r="F103" s="43"/>
      <c r="G103" s="44"/>
      <c r="H103" s="11" t="str" cm="1">
        <f t="array" ref="H103">IF($G103="", "", _xlfn.IFS($G103&gt;=30000,"E",$G103&gt;=15000,"D",$G103&gt;=3000,"C",$G103&gt;=2000,"B",TRUE,"A"))</f>
        <v/>
      </c>
      <c r="I103" s="11" t="str">
        <f t="shared" si="15"/>
        <v/>
      </c>
      <c r="J103" s="42"/>
      <c r="K103" s="56"/>
      <c r="L103" s="64" t="str">
        <f t="shared" si="11"/>
        <v/>
      </c>
      <c r="M103" s="65" t="str">
        <f t="shared" si="12"/>
        <v/>
      </c>
      <c r="N103" s="66" t="str">
        <f t="shared" si="13"/>
        <v/>
      </c>
    </row>
    <row r="104" spans="1:14" x14ac:dyDescent="0.4">
      <c r="L104" s="67"/>
      <c r="M104" s="68"/>
      <c r="N104" s="69"/>
    </row>
    <row r="110" spans="1:14" x14ac:dyDescent="0.4"/>
    <row r="111" spans="1:14" x14ac:dyDescent="0.4"/>
    <row r="112" spans="1:14" x14ac:dyDescent="0.4"/>
    <row r="113" x14ac:dyDescent="0.4"/>
    <row r="114" x14ac:dyDescent="0.4"/>
    <row r="115" x14ac:dyDescent="0.4"/>
    <row r="116" x14ac:dyDescent="0.4"/>
    <row r="117" x14ac:dyDescent="0.4"/>
    <row r="118" x14ac:dyDescent="0.4"/>
    <row r="119" x14ac:dyDescent="0.4"/>
    <row r="120" x14ac:dyDescent="0.4"/>
    <row r="121" x14ac:dyDescent="0.4"/>
    <row r="122" x14ac:dyDescent="0.4"/>
    <row r="123" x14ac:dyDescent="0.4"/>
    <row r="124" x14ac:dyDescent="0.4"/>
    <row r="125" x14ac:dyDescent="0.4"/>
    <row r="126" x14ac:dyDescent="0.4"/>
    <row r="127" x14ac:dyDescent="0.4"/>
    <row r="128" x14ac:dyDescent="0.4"/>
    <row r="129" x14ac:dyDescent="0.4"/>
  </sheetData>
  <sheetProtection algorithmName="SHA-512" hashValue="HpiYyH+tMfpQnRAky0QP868EKSlN8Mosd4nRv36yES5Ckql7se7qUbG3/2UIKWF4TMQcKz0HePqvUChBs+IG8Q==" saltValue="3O/BpOP9WJTXm0kTK8YuPQ==" spinCount="100000" sheet="1" objects="1" scenarios="1"/>
  <protectedRanges>
    <protectedRange algorithmName="SHA-512" hashValue="Ae/6gCmEHGBiXugWFE+WE7Y8pz1qc6+30GCXgC1i6W9WWTBu6GHMa45vVlap38oMDTvoj/CRj4GLRuViatWLTQ==" saltValue="lPJFCk4emZ9Y3Vgz2Lznog==" spinCount="100000" sqref="AI79 I24:K24 L4:M5 J31:J34 L22:M23 L25:M29 L71:L103 L31:M36 M71 L7:M9 L70:M70 M104 M72:N103 L20:M20 L37:N69 L10:N19" name="範囲1"/>
  </protectedRanges>
  <mergeCells count="106">
    <mergeCell ref="M36:N36"/>
    <mergeCell ref="M71:N71"/>
    <mergeCell ref="G3:L3"/>
    <mergeCell ref="F7:G7"/>
    <mergeCell ref="C29:D29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4:E4"/>
    <mergeCell ref="C5:E5"/>
    <mergeCell ref="C69:D69"/>
    <mergeCell ref="C60:D60"/>
    <mergeCell ref="C61:D61"/>
    <mergeCell ref="C62:D62"/>
    <mergeCell ref="C63:D63"/>
    <mergeCell ref="C64:D64"/>
    <mergeCell ref="C65:D65"/>
    <mergeCell ref="C66:D66"/>
    <mergeCell ref="C103:D103"/>
    <mergeCell ref="C97:D97"/>
    <mergeCell ref="C98:D98"/>
    <mergeCell ref="C99:D99"/>
    <mergeCell ref="C100:D100"/>
    <mergeCell ref="C101:D101"/>
    <mergeCell ref="C81:D81"/>
    <mergeCell ref="C68:D68"/>
    <mergeCell ref="AB79:AC79"/>
    <mergeCell ref="C76:D76"/>
    <mergeCell ref="C102:D102"/>
    <mergeCell ref="C92:D92"/>
    <mergeCell ref="C93:D93"/>
    <mergeCell ref="C94:D94"/>
    <mergeCell ref="C95:D95"/>
    <mergeCell ref="C96:D96"/>
    <mergeCell ref="C87:D87"/>
    <mergeCell ref="C88:D88"/>
    <mergeCell ref="C70:D70"/>
    <mergeCell ref="C77:D77"/>
    <mergeCell ref="C78:D78"/>
    <mergeCell ref="C79:D79"/>
    <mergeCell ref="C80:D80"/>
    <mergeCell ref="C71:D71"/>
    <mergeCell ref="C72:D72"/>
    <mergeCell ref="C73:D73"/>
    <mergeCell ref="C74:D74"/>
    <mergeCell ref="C75:D75"/>
    <mergeCell ref="C90:D90"/>
    <mergeCell ref="C91:D91"/>
    <mergeCell ref="C82:D82"/>
    <mergeCell ref="C83:D83"/>
    <mergeCell ref="C84:D84"/>
    <mergeCell ref="C85:D85"/>
    <mergeCell ref="C86:D86"/>
    <mergeCell ref="C89:D89"/>
    <mergeCell ref="C67:D67"/>
    <mergeCell ref="C55:D55"/>
    <mergeCell ref="C56:D56"/>
    <mergeCell ref="C57:D57"/>
    <mergeCell ref="C58:D58"/>
    <mergeCell ref="C59:D59"/>
    <mergeCell ref="C50:D50"/>
    <mergeCell ref="C51:D51"/>
    <mergeCell ref="C52:D52"/>
    <mergeCell ref="C53:D53"/>
    <mergeCell ref="C54:D54"/>
    <mergeCell ref="C45:D45"/>
    <mergeCell ref="C46:D46"/>
    <mergeCell ref="C47:D47"/>
    <mergeCell ref="C48:D48"/>
    <mergeCell ref="C49:D49"/>
    <mergeCell ref="C42:D42"/>
    <mergeCell ref="C43:D43"/>
    <mergeCell ref="C44:D44"/>
    <mergeCell ref="C35:D35"/>
    <mergeCell ref="C36:D36"/>
    <mergeCell ref="C37:D37"/>
    <mergeCell ref="C38:D38"/>
    <mergeCell ref="C39:D39"/>
    <mergeCell ref="C41:D41"/>
    <mergeCell ref="C40:D40"/>
    <mergeCell ref="G4:L4"/>
    <mergeCell ref="G5:L5"/>
    <mergeCell ref="B31:B34"/>
    <mergeCell ref="C31:D31"/>
    <mergeCell ref="C18:D18"/>
    <mergeCell ref="C19:D19"/>
    <mergeCell ref="A22:B22"/>
    <mergeCell ref="A23:B23"/>
    <mergeCell ref="C22:D22"/>
    <mergeCell ref="C23:D23"/>
    <mergeCell ref="A4:B4"/>
    <mergeCell ref="A5:B5"/>
    <mergeCell ref="K30:L30"/>
    <mergeCell ref="K31:L34"/>
    <mergeCell ref="J23:M23"/>
    <mergeCell ref="J22:M22"/>
    <mergeCell ref="L21:M21"/>
    <mergeCell ref="F22:G22"/>
    <mergeCell ref="F23:G23"/>
    <mergeCell ref="M9:N9"/>
  </mergeCells>
  <phoneticPr fontId="1"/>
  <conditionalFormatting sqref="A22 C29:D30 C32:D34 C31 C10:D20 C37:D70 C72:D103">
    <cfRule type="duplicateValues" dxfId="7" priority="42"/>
  </conditionalFormatting>
  <conditionalFormatting sqref="A22:F22 H22:J23 A23:C23 E23:F23">
    <cfRule type="expression" dxfId="6" priority="2">
      <formula>$Q$29=TRUE</formula>
    </cfRule>
  </conditionalFormatting>
  <conditionalFormatting sqref="C35:D35">
    <cfRule type="duplicateValues" dxfId="5" priority="11"/>
  </conditionalFormatting>
  <conditionalFormatting sqref="C36:D36">
    <cfRule type="duplicateValues" dxfId="4" priority="10"/>
  </conditionalFormatting>
  <conditionalFormatting sqref="E22 C22">
    <cfRule type="duplicateValues" dxfId="3" priority="54"/>
  </conditionalFormatting>
  <conditionalFormatting sqref="E32:F35 E31 E23:F23 E25:F30 D24:E24 F22">
    <cfRule type="duplicateValues" dxfId="2" priority="21"/>
  </conditionalFormatting>
  <conditionalFormatting sqref="G25:G28 F24">
    <cfRule type="duplicateValues" dxfId="1" priority="41"/>
  </conditionalFormatting>
  <conditionalFormatting sqref="J22">
    <cfRule type="duplicateValues" dxfId="0" priority="1"/>
  </conditionalFormatting>
  <dataValidations count="6">
    <dataValidation type="list" allowBlank="1" showInputMessage="1" showErrorMessage="1" sqref="E70" xr:uid="{17E6951F-3A59-4FA7-9AAB-1A8715169FD2}">
      <formula1>$Q$20:$Q$23</formula1>
    </dataValidation>
    <dataValidation type="list" allowBlank="1" showInputMessage="1" showErrorMessage="1" sqref="F10:F19 F37:F70 F72:F103" xr:uid="{5C196344-A155-4E13-AE6F-A0DE90DA8365}">
      <formula1>INDIRECT(IF(E10="国民健康保険", "国保用リスト", "通常リスト"))</formula1>
    </dataValidation>
    <dataValidation type="list" errorStyle="information" allowBlank="1" showInputMessage="1" sqref="A23:B23" xr:uid="{41785501-7AE1-480F-B103-337B8B463937}">
      <formula1>$Q$30:$Q$32</formula1>
    </dataValidation>
    <dataValidation type="list" allowBlank="1" showInputMessage="1" showErrorMessage="1" sqref="E23" xr:uid="{56A46620-6E1B-4677-AF82-393AB418A03B}">
      <formula1>$Q$24:$Q$25</formula1>
    </dataValidation>
    <dataValidation type="list" allowBlank="1" showInputMessage="1" showErrorMessage="1" sqref="E37:E69 E10:E19 E72:E103" xr:uid="{B41F2635-F813-4FFC-BA28-E61014ABFD57}">
      <formula1>$R$20:$R$28</formula1>
    </dataValidation>
    <dataValidation type="list" allowBlank="1" showInputMessage="1" showErrorMessage="1" sqref="J37:J69 J10:J19 J72:J103" xr:uid="{DB6D7870-053D-4060-BD9D-E1746B42B2E3}">
      <formula1>$X$20:$X$33</formula1>
    </dataValidation>
  </dataValidations>
  <pageMargins left="0.25" right="0.25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 Box 11">
              <controlPr defaultSize="0" autoFill="0" autoLine="0" autoPict="0">
                <anchor moveWithCells="1">
                  <from>
                    <xdr:col>4</xdr:col>
                    <xdr:colOff>266700</xdr:colOff>
                    <xdr:row>19</xdr:row>
                    <xdr:rowOff>209550</xdr:rowOff>
                  </from>
                  <to>
                    <xdr:col>5</xdr:col>
                    <xdr:colOff>38100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5" name="Check Box 14">
              <controlPr defaultSize="0" autoFill="0" autoLine="0" autoPict="0">
                <anchor moveWithCells="1">
                  <from>
                    <xdr:col>11</xdr:col>
                    <xdr:colOff>247650</xdr:colOff>
                    <xdr:row>19</xdr:row>
                    <xdr:rowOff>209550</xdr:rowOff>
                  </from>
                  <to>
                    <xdr:col>12</xdr:col>
                    <xdr:colOff>171450</xdr:colOff>
                    <xdr:row>20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D4326-BE33-41F1-94CC-1AB3D4F6CA54}">
  <dimension ref="B2:C2"/>
  <sheetViews>
    <sheetView workbookViewId="0">
      <selection activeCell="C9" sqref="C9"/>
    </sheetView>
  </sheetViews>
  <sheetFormatPr defaultRowHeight="18.75" x14ac:dyDescent="0.4"/>
  <cols>
    <col min="2" max="2" width="12" customWidth="1"/>
    <col min="3" max="3" width="20.625" customWidth="1"/>
    <col min="4" max="4" width="9.875" customWidth="1"/>
  </cols>
  <sheetData>
    <row r="2" spans="2:3" x14ac:dyDescent="0.4">
      <c r="B2" s="1"/>
      <c r="C2" s="1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健診</vt:lpstr>
      <vt:lpstr>データ </vt:lpstr>
      <vt:lpstr>国保用リスト</vt:lpstr>
      <vt:lpstr>通常リスト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ひまわりセンター 2</dc:creator>
  <cp:lastModifiedBy>yuichi ueta</cp:lastModifiedBy>
  <cp:lastPrinted>2025-09-03T04:20:03Z</cp:lastPrinted>
  <dcterms:created xsi:type="dcterms:W3CDTF">2025-06-13T00:09:54Z</dcterms:created>
  <dcterms:modified xsi:type="dcterms:W3CDTF">2025-12-15T04:58:36Z</dcterms:modified>
</cp:coreProperties>
</file>